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https://advanceconsulting.sharepoint.com/sites/ACTeam/Gedeelde documenten/01 Africa projects/Burkina Faso/BF016 Hortiplus/Reporting/Annual Report 2024/Narrative/Annexes/"/>
    </mc:Choice>
  </mc:AlternateContent>
  <xr:revisionPtr revIDLastSave="579" documentId="14_{B3908BFE-FCAF-C841-BF5A-CBF6A3C87D42}" xr6:coauthVersionLast="47" xr6:coauthVersionMax="47" xr10:uidLastSave="{E5C1F397-B07E-0144-A59F-2B2328FDA28E}"/>
  <bookViews>
    <workbookView xWindow="31460" yWindow="2900" windowWidth="20940" windowHeight="16800" xr2:uid="{E4FE4C4E-2FEE-A14D-9409-D6C368FF8E13}"/>
  </bookViews>
  <sheets>
    <sheet name="All" sheetId="1" r:id="rId1"/>
  </sheets>
  <definedNames>
    <definedName name="_ftn1" localSheetId="0">All!$B$70</definedName>
    <definedName name="_xlnm.Print_Area" localSheetId="0">All!$X$21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8" i="1" l="1"/>
  <c r="K44" i="1"/>
</calcChain>
</file>

<file path=xl/sharedStrings.xml><?xml version="1.0" encoding="utf-8"?>
<sst xmlns="http://schemas.openxmlformats.org/spreadsheetml/2006/main" count="437" uniqueCount="227">
  <si>
    <t xml:space="preserve">Result Level </t>
  </si>
  <si>
    <t>Results chain</t>
  </si>
  <si>
    <t>Sources and means of verification</t>
  </si>
  <si>
    <t>Overall objective</t>
  </si>
  <si>
    <r>
      <t xml:space="preserve">Improve </t>
    </r>
    <r>
      <rPr>
        <b/>
        <sz val="10"/>
        <color theme="1"/>
        <rFont val="Calibri"/>
        <family val="2"/>
      </rPr>
      <t xml:space="preserve">food and nutrition security </t>
    </r>
    <r>
      <rPr>
        <sz val="10"/>
        <color theme="1"/>
        <rFont val="Calibri"/>
        <family val="2"/>
      </rPr>
      <t xml:space="preserve">in Burkina Faso by: </t>
    </r>
  </si>
  <si>
    <t>and enhancing diet diversity of 50,000 rural consumers</t>
  </si>
  <si>
    <t>Outcome 1</t>
  </si>
  <si>
    <t>Outcome 2</t>
  </si>
  <si>
    <t>Outcome 3</t>
  </si>
  <si>
    <r>
      <t xml:space="preserve">50,000 rural consumers have </t>
    </r>
    <r>
      <rPr>
        <b/>
        <sz val="10"/>
        <color theme="1"/>
        <rFont val="Calibri"/>
        <family val="2"/>
      </rPr>
      <t>improved access to safe and nutritious foods.</t>
    </r>
  </si>
  <si>
    <t>Outputs</t>
  </si>
  <si>
    <t>AUXFIN: Jeanne app</t>
  </si>
  <si>
    <t>Project administration: activator survey</t>
  </si>
  <si>
    <t>Facebook analytics</t>
  </si>
  <si>
    <t>Factsheets</t>
  </si>
  <si>
    <t>Project administration: participants list and satisfaction survey</t>
  </si>
  <si>
    <t>SMEs: financial administration</t>
  </si>
  <si>
    <t>SMEs: loan agreement</t>
  </si>
  <si>
    <t>Project administration: end-report from beneficiery SMEs of Innovation Fund</t>
  </si>
  <si>
    <t>3 SMEs</t>
  </si>
  <si>
    <t>6 farmer groups</t>
  </si>
  <si>
    <t xml:space="preserve"> </t>
  </si>
  <si>
    <t>Target</t>
  </si>
  <si>
    <t>Year 1</t>
  </si>
  <si>
    <t>Year 2</t>
  </si>
  <si>
    <t>Year 3</t>
  </si>
  <si>
    <t>Year 4</t>
  </si>
  <si>
    <t>AUXFIN</t>
  </si>
  <si>
    <t>End year 2,3,4</t>
  </si>
  <si>
    <t>End Year 1, 2, 3</t>
  </si>
  <si>
    <t>End Year 1</t>
  </si>
  <si>
    <t>End Year 1 &amp; 2</t>
  </si>
  <si>
    <t>End year 1, 2, 3, 4</t>
  </si>
  <si>
    <t>End year 3, 4</t>
  </si>
  <si>
    <t>End Year 2, 3, 4</t>
  </si>
  <si>
    <t>End Year 3, 4</t>
  </si>
  <si>
    <t>End year 2, 3, 4</t>
  </si>
  <si>
    <t>End Year 3,4</t>
  </si>
  <si>
    <t>improving business performance of 7 cooperatives and 100 SMEs</t>
  </si>
  <si>
    <r>
      <t>Improved business operations</t>
    </r>
    <r>
      <rPr>
        <sz val="10"/>
        <color theme="1"/>
        <rFont val="Calibri"/>
        <family val="2"/>
      </rPr>
      <t xml:space="preserve"> and</t>
    </r>
    <r>
      <rPr>
        <b/>
        <sz val="10"/>
        <color theme="1"/>
        <rFont val="Calibri"/>
        <family val="2"/>
      </rPr>
      <t xml:space="preserve"> access to finance and markets </t>
    </r>
    <r>
      <rPr>
        <sz val="10"/>
        <color theme="1"/>
        <rFont val="Calibri"/>
        <family val="2"/>
      </rPr>
      <t>of 7 cooperatives and 100 SMEs</t>
    </r>
  </si>
  <si>
    <t>End Year 1, 2</t>
  </si>
  <si>
    <t>15 videos per crop</t>
  </si>
  <si>
    <t>15 videos produced for 3 crops</t>
  </si>
  <si>
    <t>15 videos produced for 4 crops</t>
  </si>
  <si>
    <t>Cumulative Targets</t>
  </si>
  <si>
    <t xml:space="preserve">Agriterra </t>
  </si>
  <si>
    <t>Year 3, 4</t>
  </si>
  <si>
    <t>Year 2, 3, 4</t>
  </si>
  <si>
    <t>Year 2, 3</t>
  </si>
  <si>
    <r>
      <t>1.1:</t>
    </r>
    <r>
      <rPr>
        <sz val="10"/>
        <color theme="1"/>
        <rFont val="Calibri"/>
        <family val="2"/>
      </rPr>
      <t xml:space="preserve"> AgriCoach app is adapted to local context and selected crops</t>
    </r>
  </si>
  <si>
    <r>
      <t>1.2</t>
    </r>
    <r>
      <rPr>
        <sz val="10"/>
        <color theme="1"/>
        <rFont val="Calibri"/>
        <family val="2"/>
      </rPr>
      <t>: Smallholders have capacity to apply GAP and CSA practices on their farms</t>
    </r>
  </si>
  <si>
    <r>
      <t>1.3</t>
    </r>
    <r>
      <rPr>
        <sz val="10"/>
        <color theme="1"/>
        <rFont val="Calibri"/>
        <family val="2"/>
      </rPr>
      <t xml:space="preserve">: Smallholder farmers have access to financial services </t>
    </r>
  </si>
  <si>
    <r>
      <t>1.4:</t>
    </r>
    <r>
      <rPr>
        <sz val="10"/>
        <color theme="1"/>
        <rFont val="Calibri"/>
        <family val="2"/>
      </rPr>
      <t xml:space="preserve"> Smallholders have access to quality horticulture input packages developed and low-tech innovations</t>
    </r>
  </si>
  <si>
    <r>
      <t xml:space="preserve">1.5: </t>
    </r>
    <r>
      <rPr>
        <sz val="10"/>
        <color theme="1"/>
        <rFont val="Calibri"/>
        <family val="2"/>
      </rPr>
      <t>NutritionCoach is adapted to local context and used by smallholders and their families</t>
    </r>
  </si>
  <si>
    <r>
      <t>2.1</t>
    </r>
    <r>
      <rPr>
        <sz val="10"/>
        <color theme="1"/>
        <rFont val="Calibri"/>
        <family val="2"/>
      </rPr>
      <t>: 100 SMEs received business support and matchmaking</t>
    </r>
  </si>
  <si>
    <r>
      <t>2.2</t>
    </r>
    <r>
      <rPr>
        <sz val="10"/>
        <color theme="1"/>
        <rFont val="Calibri"/>
        <family val="2"/>
      </rPr>
      <t>: Finance is raised for horticulture SMEs</t>
    </r>
  </si>
  <si>
    <r>
      <t>2.3</t>
    </r>
    <r>
      <rPr>
        <sz val="10"/>
        <color theme="1"/>
        <rFont val="Calibri"/>
        <family val="2"/>
      </rPr>
      <t>: New products, services and business models introduced via Innovation Fund</t>
    </r>
  </si>
  <si>
    <r>
      <t>2.4</t>
    </r>
    <r>
      <rPr>
        <sz val="10"/>
        <color theme="1"/>
        <rFont val="Calibri"/>
        <family val="2"/>
      </rPr>
      <t>: Bio-PGS certification rolled-out, including additional smallholders, SMEs and sales outlets</t>
    </r>
  </si>
  <si>
    <r>
      <t>2.5</t>
    </r>
    <r>
      <rPr>
        <sz val="10"/>
        <color theme="1"/>
        <rFont val="Calibri"/>
        <family val="2"/>
      </rPr>
      <t>:</t>
    </r>
    <r>
      <rPr>
        <b/>
        <sz val="10"/>
        <color theme="1"/>
        <rFont val="Calibri"/>
        <family val="2"/>
      </rPr>
      <t xml:space="preserve"> </t>
    </r>
    <r>
      <rPr>
        <sz val="10"/>
        <color theme="1"/>
        <rFont val="Calibri"/>
        <family val="2"/>
      </rPr>
      <t xml:space="preserve">Cooperatives with strengthened business operations </t>
    </r>
  </si>
  <si>
    <t>Indicator</t>
  </si>
  <si>
    <t>Unit</t>
  </si>
  <si>
    <t>Reference value</t>
  </si>
  <si>
    <t>Collection frequency</t>
  </si>
  <si>
    <t>Description</t>
  </si>
  <si>
    <t>Calculation method</t>
  </si>
  <si>
    <t>Collection manager</t>
  </si>
  <si>
    <t>ha</t>
  </si>
  <si>
    <t>activity report/survey</t>
  </si>
  <si>
    <t>sum</t>
  </si>
  <si>
    <t>%</t>
  </si>
  <si>
    <t>(current income - T0 income/T0 income)*100</t>
  </si>
  <si>
    <t>M&amp;E HortiPlus</t>
  </si>
  <si>
    <t>Year 3 &amp; 4</t>
  </si>
  <si>
    <t>measures the evolution of average annual income from the marketing of horticultural production per hectare and per small producer. it is calculated in years 3 and 4. On the basis of a sample of horticultural producers supported by the project, we calculate the average annual income per hectare of horticultural products and per small producer from which we subtract the average income of the situation of reference, the whole is then divided by the average income at T0 and multiplied by 100</t>
  </si>
  <si>
    <t>measures the evolution of the average annual production of horticultural products per hectare and per small producer. it is calculated in years 3 and 4. On the basis of a sample of horticultural producers supported by the project, we calculate the average annual production per hectare of horticultural products and per small producer from which we subtract the production in the reference situation. The whole is then divided by the production T0 and multiplied by 100</t>
  </si>
  <si>
    <t>(current production - T0 production/T0 production)*100</t>
  </si>
  <si>
    <t>amount in Euro</t>
  </si>
  <si>
    <t>records the amounts of sales of horticultural products made by cooperatives and SMEs supported by HortiPlus</t>
  </si>
  <si>
    <t xml:space="preserve"> sum</t>
  </si>
  <si>
    <t>SMEs: M&amp;E HortiPlus
Cooperatives: Agriterra</t>
  </si>
  <si>
    <t>activity report/ household survey</t>
  </si>
  <si>
    <t>number of people who consume at least 5 highly nutritious food groups, measured on household level</t>
  </si>
  <si>
    <t>enumeration</t>
  </si>
  <si>
    <t>number</t>
  </si>
  <si>
    <t>study report</t>
  </si>
  <si>
    <t>lists selected horticultural crops rich in iron and/or vitamin A with high production and commercial potential</t>
  </si>
  <si>
    <t>Sense</t>
  </si>
  <si>
    <t>End Year 2, 3</t>
  </si>
  <si>
    <t>Video capsules</t>
  </si>
  <si>
    <t>counts the video capsules produced in French, Moore and Dioula on good agricultural practices</t>
  </si>
  <si>
    <t>Activity report</t>
  </si>
  <si>
    <t>counts number of crop suitability maps created</t>
  </si>
  <si>
    <t>Activity report/ Climate and crop suitability report</t>
  </si>
  <si>
    <t>counts number of climatology and soil reports</t>
  </si>
  <si>
    <t>enumeration of G50 registered on the UMVA platform by smallholder farmers producing onions, tomatoes, cabbages, amaranth, peppers and strawberries</t>
  </si>
  <si>
    <t>UMVA system</t>
  </si>
  <si>
    <t>count of all activators recruited and trained to support the HortiPlus G50</t>
  </si>
  <si>
    <t>count of total number of smallholder farmers (members of G50 groups) trained in CSA GAP and food safety through AgriCoach and NutritionCoach</t>
  </si>
  <si>
    <t>count of total number of smallholder farmers (members of G50 groups) applying AgriCoach skills</t>
  </si>
  <si>
    <t>count of individual smallholder farmers (members of G50 groups) registered on the UMVA platform</t>
  </si>
  <si>
    <t>measures the number of ha of agricultural land placed under at least 02 conservation practices.</t>
  </si>
  <si>
    <t>measures the number of ha of agricultural land reached with the application of best practices after AgriCoach training</t>
  </si>
  <si>
    <t>enumeration of MFIs connected to the UMVA system</t>
  </si>
  <si>
    <t>enumeration of smallholder farmers accessing credit trhough UMVA system</t>
  </si>
  <si>
    <t>proportion of credits repaid out of all credits granted</t>
  </si>
  <si>
    <t>(credits repaid - credits granted/credits granted)*100</t>
  </si>
  <si>
    <t>enumeration of small farmers trained in the use of FinanceCoach disaggregated by women and young people</t>
  </si>
  <si>
    <t>enumeration of input packages specific to the production of tomatoes, onions, cabbage and amaranth</t>
  </si>
  <si>
    <t>End Year 2 &amp; 3</t>
  </si>
  <si>
    <t>calculation of the proportion of the number of tomato, onion, cabbage, amaranth producers benefiting from HortiPlus who use the input packages developed in relation to all producers benefiting from HortiPlus</t>
  </si>
  <si>
    <t>(producers of tomatoes, onions, cabbage, amaranth  beneficiaries of HortiPlus who use the input packages developed/total number of producers beneficiaries of HortiPlus) * 100</t>
  </si>
  <si>
    <t>enumeration of demonstration plots of low-tech innovations set up by HortiPlus</t>
  </si>
  <si>
    <t>proportion of smallholder farmers beneficiaries of HortiPlus applying new low-tech solutions on their plots in relation to all producers benefitting from HortiPlus</t>
  </si>
  <si>
    <t>(producers beneficiaries of HortiPlus who apply new low-tech solutions to their plots/total number of producers beneficiaries of HortiPlus) * 100</t>
  </si>
  <si>
    <t>count of smallholders who acquire information on dietary diversity thanks to Nutrition Coach</t>
  </si>
  <si>
    <t>count of households members of smallholder farmers beneficiaries of HortiPlus who have been indirectly reached by the information deployed through Nutrition Coach</t>
  </si>
  <si>
    <t>publication</t>
  </si>
  <si>
    <t>follower</t>
  </si>
  <si>
    <t>counting text, photo, video and photo posts on HortiPlus social media pages</t>
  </si>
  <si>
    <t>counting followers of posts on HortiPlus social media pages</t>
  </si>
  <si>
    <t>social media analysis</t>
  </si>
  <si>
    <t>euro</t>
  </si>
  <si>
    <t>count of factsheets presenting the latest information on commercial opportunities and the evolution of the value chain of the speculations developed</t>
  </si>
  <si>
    <t>count of SMEs having participated in Business Training</t>
  </si>
  <si>
    <t>count of SMEs having participated in Masterclasses</t>
  </si>
  <si>
    <t xml:space="preserve"> count of sales contracts signed by SMEs between 2023 and 2026</t>
  </si>
  <si>
    <t>reports, assessments</t>
  </si>
  <si>
    <t>cumulative sum of turnover from the sale of horticultural products by SMEs and cooperatives</t>
  </si>
  <si>
    <t>sum of turnover of SMEs and cooperatives</t>
  </si>
  <si>
    <t>counting of bank loan contracts contracted by SMEs</t>
  </si>
  <si>
    <t>Cumulative sum of loan amounts granted to SMEs by banks</t>
  </si>
  <si>
    <t>count of funding requests received</t>
  </si>
  <si>
    <t>count of funding requests granted</t>
  </si>
  <si>
    <t>activity report/grant contracts</t>
  </si>
  <si>
    <t>sum of amounts allocated to innovation fund winners</t>
  </si>
  <si>
    <t>count of new products/services/business models introduced in the horticultural sector created thanks to innovation funds</t>
  </si>
  <si>
    <t>end-report from beneficiery SMEs of Innovation Fund</t>
  </si>
  <si>
    <t>cumulative sum of turnover from the sale of innovations by SMEs</t>
  </si>
  <si>
    <t>count of small farmers who have acquired new markets, services and/or products thanks to innovation funds</t>
  </si>
  <si>
    <t>Count of SMEs and farmer groups that have been trained in Bio-PGS certification</t>
  </si>
  <si>
    <t>count of SMEs and farmer groups that have obtained Bio SPG certification</t>
  </si>
  <si>
    <t>list of Bio SPG certified SMEs and farmer groups published by CNA Bio</t>
  </si>
  <si>
    <t>count of new points of sale for Bio SPG products created</t>
  </si>
  <si>
    <t>count of small farmers who have acquired new markets, thanks to Bio SPG certification</t>
  </si>
  <si>
    <t>Count of cooperatives that have implemented action plans developed during HortiPlus</t>
  </si>
  <si>
    <t>Count of cooperatives that have been trained in business development</t>
  </si>
  <si>
    <t xml:space="preserve">increasing production (+50%), income (+50%) and climate resilience of 7,000 horticulture farmers, </t>
  </si>
  <si>
    <r>
      <t xml:space="preserve">Increased income and production </t>
    </r>
    <r>
      <rPr>
        <sz val="10"/>
        <color theme="1"/>
        <rFont val="Calibri"/>
        <family val="2"/>
      </rPr>
      <t xml:space="preserve">for 7,000 smallholders, and 800 Ha of </t>
    </r>
    <r>
      <rPr>
        <b/>
        <sz val="10"/>
        <color theme="1"/>
        <rFont val="Calibri"/>
        <family val="2"/>
      </rPr>
      <t xml:space="preserve">farmland </t>
    </r>
    <r>
      <rPr>
        <sz val="10"/>
        <color theme="1"/>
        <rFont val="Calibri"/>
        <family val="2"/>
      </rPr>
      <t xml:space="preserve">under </t>
    </r>
    <r>
      <rPr>
        <b/>
        <sz val="10"/>
        <color theme="1"/>
        <rFont val="Calibri"/>
        <family val="2"/>
      </rPr>
      <t>sustainable use</t>
    </r>
  </si>
  <si>
    <t>Description how the activity contributes to the policy theme Food and Nutrition Security</t>
  </si>
  <si>
    <t>The HortiPlus project aligns with the Food and Nutrition Security policy theme by addressing key objectives such as increasing food availability, improving nutritional quality, and fostering resilience in agricultural systems. The project supports 7,000 smallholder farmers in Burkina Faso by boosting their productivity, income, and climate resilience through sustainable horticultural practices. It enhances dietary diversity for 50,000 rural consumers, increasing access to safe and nutritious foods, which directly contributes to lifting people out of undernourishment.
Additionally, HortiPlus fosters private sector development by building the capacities of 100 SMEs and 7 cooperatives, enhancing market access, and facilitating access to finance, which aligns with the Ministry’s goal of creating inclusive, sustainable food systems. By promoting climate-resilient practices and sustainable land use on 800 hectares, the project also supports environmental sustainability. Overall, HortiPlus directly addresses food security, nutrition, and resilience goals, contributing to the Dutch Ministry’s broader agenda for sustainable development and poverty alleviation</t>
  </si>
  <si>
    <t>Description how the activity contributes to the result are ending hunger and malnutrition</t>
  </si>
  <si>
    <t xml:space="preserve">
The HortiPlus project contributes to ending hunger and malnutrition in Burkina Faso by focusing on improving food security and nutrition through horticultural development. It aims to increase the production and income of 7,000 smallholder farmers, support 100 SMEs, promote climate resilience, and enhance dietary diversity for 50,000 rural consumers. This is achieved by supporting sustainable farming practices, providing access to quality inputs, promoting nutritious fruits and vegetables, and raising awareness about healthy eating. The HortiPlus project prioritizes nutrient-rich fruits and vegetables to combat vitamin A and iron deficiencies, which lead to health issues like visual impairment and anemia. Selected crops include:
- Tomatoes: high in vitamins A and C, and lycopene
- Onions: rich in vitamins, minerals, and antioxidants
- Cabbage: high in vitamins C and K, and fiber
- Amaranth: rich in protein, fiber, and essential micronutrients
Through these efforts, HortiPlus helps make nutritious food more available, affordable, and accessible, thereby addressing the root causes of hunger and malnutrition​.</t>
  </si>
  <si>
    <t>Description how the activity contributes to the result area improving the performance, sustainability and resilience of smallholder farming systems</t>
  </si>
  <si>
    <t>The HortiPlus project enhances the performance, sustainability, and resilience of smallholder farming systems in Burkina Faso through several targeted interventions. It provides training on Good Agricultural Practices (GAP) and Climate Smart Agriculture (CSA), which help farmers increase productivity while conserving natural resources. By supporting access to quality inputs, financial services, and market linkages, the project strengthens the economic viability of small farms. HortiPlus also promotes the use of organic fertilizers and low-tech innovations like improved irrigation tools to boost yield and reduce environmental impact. Additionally, the project’s focus on resilience-building enables smallholders to better withstand climate change, economic fluctuations, and other external shocks, ensuring long-term sustainability and stability within their farming systems</t>
  </si>
  <si>
    <t>number of SSFPs</t>
  </si>
  <si>
    <t>5000 (F: 2000- M: 3000)</t>
  </si>
  <si>
    <t>using the living income for rural Burkina Faso as a benchmark, this indicator measures the evolution of average annual income from the marketing of horticultural production per hectare and per small producer. it is calculated in years 3 and 4. On the basis of a sample of horticultural producers supported by the project, we calculate the average annual income per hectare of horticultural products and per small producer from which we subtract the average income of the situation of reference.</t>
  </si>
  <si>
    <t>FNS Indicators</t>
  </si>
  <si>
    <t>7000 (F: 2800- M: 4200)</t>
  </si>
  <si>
    <t>count of total number of smallholder farmers who acquire information on GAP through the AgriCoach videos(members of G50 groups)</t>
  </si>
  <si>
    <t>Updated Monitoring and Evaluation Framework HortiPlus - JAN 2025</t>
  </si>
  <si>
    <t>1.1. Number of hectares of farmland under at least 2 conservation practices</t>
  </si>
  <si>
    <t>1.2. Increased revenues earned by smallholders (F: 40% &amp; &lt;35: 25%)</t>
  </si>
  <si>
    <t>1.3. Number of SSFPs (F: 40%/M:60%) who progressively realize a living income</t>
  </si>
  <si>
    <t>1.4. Increased volume of fruit and vegetables produced by smallholders  (F: 40% &amp; &lt;35: 25%)</t>
  </si>
  <si>
    <t>1.1.1. Number of crops selected</t>
  </si>
  <si>
    <t>1.1.2. Number of training videos produced per crop</t>
  </si>
  <si>
    <t xml:space="preserve">1.1.3. Number of crop suitability maps created </t>
  </si>
  <si>
    <t>1.1.4. Climatology and soil data collected and prepared</t>
  </si>
  <si>
    <t>1.1.5. Number of G50 groups created</t>
  </si>
  <si>
    <t>1.2.1. Number of activators recruited, trained and supporting G50s</t>
  </si>
  <si>
    <t>1.2.2. Number of smallholders trained on CSA, GAP and food safety (F: 40% &amp; &lt;35: 25%)</t>
  </si>
  <si>
    <t>1.2.3. Number of SSFPs applying new technologies/practices that aim to transform food systems towards desirable outcomes (disaggregated for male/female)</t>
  </si>
  <si>
    <t>1.2.4. Number of smallholders actively using AgriCoach App (F: 40% &amp; &lt;35: 25%)</t>
  </si>
  <si>
    <t>1.2.5. Number of smallholders registered on Auxfin UMVA platform (F: 40% &amp; &lt;35: 25%)</t>
  </si>
  <si>
    <t>1.2.6. Number of hectares of farmland directly reached with activities aimed at structural/systemic improvement of agro-ecological sustainability</t>
  </si>
  <si>
    <t>1.3.1. Number of MFIs connected to UMVA system</t>
  </si>
  <si>
    <t>1.3.2. Number of smallholders actively accessing credit through UMVA system (F: 40% &amp; &lt;35: 25%)</t>
  </si>
  <si>
    <t>1.3.3. % of credits paid back</t>
  </si>
  <si>
    <t>1.3.4. Number of smallholders trained through FinanceCoach app (F: 40% &amp; &lt;35: 25%)</t>
  </si>
  <si>
    <t xml:space="preserve">1.4.1. Number of input packages developed </t>
  </si>
  <si>
    <t>1.4.2. % of smallholders accessing input packages (F: 40% &amp; &lt;35: 25%)</t>
  </si>
  <si>
    <t>1.4.3. Total number of demonstration plots of low-tech innovations established</t>
  </si>
  <si>
    <t>1.4.4. % of farmers applying new low-tech solutions on their plots (F: 40% &amp; &lt;35: 25%)</t>
  </si>
  <si>
    <t>1.5.1.Number of smallholders trained on nutrition</t>
  </si>
  <si>
    <t>1.5.2. Number of people directly reached with activities aimed at structural/systemic improvement of their nutritional situation</t>
  </si>
  <si>
    <t>1.5.3. Number of people indirectly reached aimed at structural/systemic improvement of their nutritional situation</t>
  </si>
  <si>
    <r>
      <t xml:space="preserve">1.6: </t>
    </r>
    <r>
      <rPr>
        <sz val="10"/>
        <color theme="1"/>
        <rFont val="Calibri"/>
        <family val="2"/>
      </rPr>
      <t>Social media campaigns on dietary diversity developed and rolled-out</t>
    </r>
  </si>
  <si>
    <t>1.6.1. Reach of Facebook campaign (F: 50% &amp; &lt;35: 50%)</t>
  </si>
  <si>
    <t xml:space="preserve">1.6.2. Number of total posts (video, events, photos) </t>
  </si>
  <si>
    <t>2.1.1. Number of factsheets with latest insights on business opportunities and value chain developments on four crops developed</t>
  </si>
  <si>
    <t>2.1.2. Number of SMEs participating in and benefitting from Business training</t>
  </si>
  <si>
    <t>2.1.3. Number of SMEs participating in and benefitting from Masterclasses</t>
  </si>
  <si>
    <t>2.1.4. Number of sales contracts for SMEs</t>
  </si>
  <si>
    <t>2.1.5. Sales increase created for SMEs and cooperatives</t>
  </si>
  <si>
    <t>2.2.1. Number of SMEs that obtained growth finance</t>
  </si>
  <si>
    <t>2.2.2. Value of working capital and project finance obtained for SMEs in EUR</t>
  </si>
  <si>
    <t>2.3.1. Number of proposals received</t>
  </si>
  <si>
    <t>2.3.2. Number of proposals awarded</t>
  </si>
  <si>
    <t>2.3.3. Total amount in Euro of the innovation fund granted to SMEs</t>
  </si>
  <si>
    <t>2.3.4. Number of new products, services and business models introduced to the horticulture sector</t>
  </si>
  <si>
    <t>2.3.5. Sales increase created for SMEs in Euros</t>
  </si>
  <si>
    <t>2.3.6. Number of smallholder farmers acquired new market, services and/or products (F: 25% &amp; &lt;35: 25%)</t>
  </si>
  <si>
    <t>2.4.1. Number of SMEs and farmer groups that receive training on Bio-PGS certification</t>
  </si>
  <si>
    <t>2.4.2. Number of SMEs and farmer groups with Bio-PGS certification</t>
  </si>
  <si>
    <t>2.4.3. Number of new outlets that sell Bio-PGS certified fruits &amp; vegetables</t>
  </si>
  <si>
    <t>2.4.4. Number of smallholder farmers with new markets (F: 25% &amp; &lt;35: 25%)</t>
  </si>
  <si>
    <t>2.5.2. Number of cooperatives trained in business development</t>
  </si>
  <si>
    <t>2.5.1. Number of cooperatives that improved their operations and structures</t>
  </si>
  <si>
    <t>2. Sales increase for SMEs and cooperatives</t>
  </si>
  <si>
    <t>3. Number of people with a more diverse and adequate diet (F: 50% &amp; &lt;35: 50%), measured by Household Dietary Diversity (HDDS)</t>
  </si>
  <si>
    <t xml:space="preserve">Y1 + Y2 </t>
  </si>
  <si>
    <t>Results</t>
  </si>
  <si>
    <t>Cumulative Results</t>
  </si>
  <si>
    <t>Y1 + Y2</t>
  </si>
  <si>
    <t>Rate (%) of</t>
  </si>
  <si>
    <t>achievement</t>
  </si>
  <si>
    <t>This figure will be known after the AgriCoach evaluation that will be conducted in Q1 2025</t>
  </si>
  <si>
    <t>This activity has been delayed because of more stringent account registration. A strategy is in place to catch up on these targets in 2025 conditions</t>
  </si>
  <si>
    <t>No credits have yet been enabled. See comment above.</t>
  </si>
  <si>
    <t>Because of the delay in the acces-to-credit activity, FinanceCoach training is delayed as well. A strategy is in place to catch up on these targets in 2025.</t>
  </si>
  <si>
    <t>A strategy is in place to catch up on this target in 2025</t>
  </si>
  <si>
    <t>The farmer groups have been selected and received training in Q1 2025.</t>
  </si>
  <si>
    <t>The SME selection has taken place and they will receive training in Q2 2025</t>
  </si>
  <si>
    <t>Comments</t>
  </si>
  <si>
    <t>N/A</t>
  </si>
  <si>
    <t>These are the number of followers on our Facebook page. Overall, the posts generated 335,000 views in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</si>
</sst>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_);[Red]\(&quot;€&quot;\ #,##0\)"/>
    <numFmt numFmtId="8" formatCode="&quot;€&quot;\ #,##0.00_);[Red]\(&quot;€&quot;\ #,##0.00\)"/>
    <numFmt numFmtId="164" formatCode="[$€-2]\ #,##0;[Red]\-[$€-2]\ #,##0"/>
  </numFmts>
  <fonts count="14" x14ac:knownFonts="1">
    <font>
      <sz val="12"/>
      <color theme="1"/>
      <name val="Calibri"/>
      <family val="2"/>
      <scheme val="minor"/>
    </font>
    <font>
      <b/>
      <sz val="10"/>
      <color rgb="FFFFFFFF"/>
      <name val="Calibri"/>
      <family val="2"/>
    </font>
    <font>
      <b/>
      <sz val="10"/>
      <color rgb="FF000000"/>
      <name val="Calibri"/>
      <family val="2"/>
    </font>
    <font>
      <b/>
      <sz val="10"/>
      <color theme="1"/>
      <name val="Calibri"/>
      <family val="2"/>
    </font>
    <font>
      <sz val="10"/>
      <color theme="1"/>
      <name val="Calibri"/>
      <family val="2"/>
    </font>
    <font>
      <sz val="10"/>
      <color rgb="FF000000"/>
      <name val="Calibri"/>
      <family val="2"/>
    </font>
    <font>
      <sz val="8"/>
      <color theme="1"/>
      <name val="Times New Roman"/>
      <family val="1"/>
    </font>
    <font>
      <u/>
      <sz val="12"/>
      <color theme="10"/>
      <name val="Calibri"/>
      <family val="2"/>
      <scheme val="minor"/>
    </font>
    <font>
      <sz val="10"/>
      <color theme="4"/>
      <name val="Calibri"/>
      <family val="2"/>
    </font>
    <font>
      <sz val="10"/>
      <name val="Calibri"/>
      <family val="2"/>
    </font>
    <font>
      <sz val="10"/>
      <color theme="1"/>
      <name val="Calibri"/>
      <family val="2"/>
      <scheme val="minor"/>
    </font>
    <font>
      <b/>
      <sz val="14"/>
      <color theme="1"/>
      <name val="Calibri"/>
      <family val="2"/>
      <scheme val="minor"/>
    </font>
    <font>
      <sz val="9"/>
      <color rgb="FF000000"/>
      <name val="Arial"/>
      <family val="2"/>
    </font>
    <font>
      <sz val="9"/>
      <color theme="1"/>
      <name val="Arial"/>
      <family val="2"/>
    </font>
  </fonts>
  <fills count="6">
    <fill>
      <patternFill patternType="none"/>
    </fill>
    <fill>
      <patternFill patternType="gray125"/>
    </fill>
    <fill>
      <patternFill patternType="solid">
        <fgColor rgb="FF76923C"/>
        <bgColor indexed="64"/>
      </patternFill>
    </fill>
    <fill>
      <patternFill patternType="solid">
        <fgColor rgb="FFC2D69B"/>
        <bgColor indexed="64"/>
      </patternFill>
    </fill>
    <fill>
      <patternFill patternType="solid">
        <fgColor rgb="FFEAF1DD"/>
        <bgColor indexed="64"/>
      </patternFill>
    </fill>
    <fill>
      <patternFill patternType="solid">
        <fgColor theme="4" tint="0.79998168889431442"/>
        <bgColor indexed="64"/>
      </patternFill>
    </fill>
  </fills>
  <borders count="5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indexed="64"/>
      </left>
      <right style="medium">
        <color indexed="64"/>
      </right>
      <top/>
      <bottom/>
      <diagonal/>
    </border>
    <border>
      <left/>
      <right style="medium">
        <color indexed="64"/>
      </right>
      <top/>
      <bottom/>
      <diagonal/>
    </border>
    <border>
      <left/>
      <right style="medium">
        <color rgb="FF000000"/>
      </right>
      <top/>
      <bottom/>
      <diagonal/>
    </border>
    <border>
      <left style="medium">
        <color indexed="64"/>
      </left>
      <right style="medium">
        <color indexed="64"/>
      </right>
      <top/>
      <bottom style="medium">
        <color rgb="FF000000"/>
      </bottom>
      <diagonal/>
    </border>
    <border>
      <left/>
      <right style="medium">
        <color rgb="FF000000"/>
      </right>
      <top/>
      <bottom style="medium">
        <color indexed="64"/>
      </bottom>
      <diagonal/>
    </border>
    <border>
      <left style="medium">
        <color rgb="FF000000"/>
      </left>
      <right style="medium">
        <color indexed="64"/>
      </right>
      <top/>
      <bottom/>
      <diagonal/>
    </border>
    <border>
      <left style="medium">
        <color rgb="FF000000"/>
      </left>
      <right style="medium">
        <color indexed="64"/>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indexed="64"/>
      </left>
      <right style="medium">
        <color rgb="FF000000"/>
      </right>
      <top style="medium">
        <color rgb="FF000000"/>
      </top>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indexed="64"/>
      </left>
      <right style="medium">
        <color indexed="64"/>
      </right>
      <top style="medium">
        <color rgb="FF000000"/>
      </top>
      <bottom/>
      <diagonal/>
    </border>
    <border>
      <left style="medium">
        <color indexed="64"/>
      </left>
      <right style="medium">
        <color rgb="FF000000"/>
      </right>
      <top/>
      <bottom style="medium">
        <color indexed="64"/>
      </bottom>
      <diagonal/>
    </border>
    <border>
      <left style="medium">
        <color rgb="FF000000"/>
      </left>
      <right style="medium">
        <color indexed="64"/>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style="medium">
        <color indexed="64"/>
      </right>
      <top style="medium">
        <color indexed="64"/>
      </top>
      <bottom/>
      <diagonal/>
    </border>
    <border>
      <left style="medium">
        <color rgb="FF000000"/>
      </left>
      <right style="medium">
        <color indexed="64"/>
      </right>
      <top/>
      <bottom style="medium">
        <color indexed="64"/>
      </bottom>
      <diagonal/>
    </border>
    <border>
      <left style="medium">
        <color indexed="64"/>
      </left>
      <right style="medium">
        <color rgb="FF000000"/>
      </right>
      <top style="medium">
        <color rgb="FF000000"/>
      </top>
      <bottom style="medium">
        <color indexed="64"/>
      </bottom>
      <diagonal/>
    </border>
    <border>
      <left style="medium">
        <color rgb="FF000000"/>
      </left>
      <right style="medium">
        <color rgb="FF000000"/>
      </right>
      <top style="medium">
        <color rgb="FF000000"/>
      </top>
      <bottom style="medium">
        <color indexed="64"/>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diagonal/>
    </border>
    <border>
      <left/>
      <right/>
      <top/>
      <bottom style="medium">
        <color rgb="FF000000"/>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dotted">
        <color indexed="64"/>
      </left>
      <right style="dotted">
        <color indexed="64"/>
      </right>
      <top style="dotted">
        <color indexed="64"/>
      </top>
      <bottom style="dotted">
        <color indexed="64"/>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right/>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right style="medium">
        <color rgb="FF000000"/>
      </right>
      <top style="medium">
        <color indexed="64"/>
      </top>
      <bottom style="medium">
        <color indexed="64"/>
      </bottom>
      <diagonal/>
    </border>
    <border>
      <left/>
      <right style="medium">
        <color rgb="FF000000"/>
      </right>
      <top style="medium">
        <color indexed="64"/>
      </top>
      <bottom/>
      <diagonal/>
    </border>
    <border>
      <left style="medium">
        <color rgb="FF000000"/>
      </left>
      <right style="medium">
        <color indexed="64"/>
      </right>
      <top style="medium">
        <color rgb="FF000000"/>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right/>
      <top style="medium">
        <color indexed="64"/>
      </top>
      <bottom style="medium">
        <color indexed="64"/>
      </bottom>
      <diagonal/>
    </border>
    <border>
      <left/>
      <right/>
      <top style="medium">
        <color rgb="FF000000"/>
      </top>
      <bottom/>
      <diagonal/>
    </border>
  </borders>
  <cellStyleXfs count="2">
    <xf numFmtId="0" fontId="0" fillId="0" borderId="0"/>
    <xf numFmtId="0" fontId="7" fillId="0" borderId="0" applyNumberFormat="0" applyFill="0" applyBorder="0" applyAlignment="0" applyProtection="0"/>
  </cellStyleXfs>
  <cellXfs count="232">
    <xf numFmtId="0" fontId="0" fillId="0" borderId="0" xfId="0"/>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5" xfId="0" applyFont="1" applyBorder="1" applyAlignment="1">
      <alignment horizontal="left" vertical="center" wrapText="1"/>
    </xf>
    <xf numFmtId="0" fontId="3" fillId="0" borderId="9" xfId="0" applyFont="1" applyBorder="1" applyAlignment="1">
      <alignment horizontal="left" vertical="center" wrapText="1"/>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0" fontId="4" fillId="0" borderId="17" xfId="0" applyFont="1" applyBorder="1" applyAlignment="1">
      <alignment horizontal="center" vertical="center" wrapText="1"/>
    </xf>
    <xf numFmtId="0" fontId="7" fillId="0" borderId="0" xfId="1" applyAlignment="1">
      <alignment horizontal="justify" vertical="center"/>
    </xf>
    <xf numFmtId="0" fontId="6" fillId="0" borderId="0" xfId="0" applyFont="1" applyAlignment="1">
      <alignment horizontal="left" vertical="center"/>
    </xf>
    <xf numFmtId="0" fontId="2" fillId="3" borderId="23" xfId="0" applyFont="1" applyFill="1" applyBorder="1" applyAlignment="1">
      <alignment horizontal="left" vertical="center" wrapText="1"/>
    </xf>
    <xf numFmtId="6" fontId="4" fillId="0" borderId="28" xfId="0" applyNumberFormat="1" applyFont="1" applyBorder="1" applyAlignment="1">
      <alignment horizontal="center" vertical="center" wrapText="1"/>
    </xf>
    <xf numFmtId="0" fontId="4" fillId="0" borderId="29" xfId="0" applyFont="1" applyBorder="1" applyAlignment="1">
      <alignment horizontal="left" vertical="center" wrapText="1"/>
    </xf>
    <xf numFmtId="0" fontId="0" fillId="0" borderId="0" xfId="0" applyAlignment="1">
      <alignment horizontal="left"/>
    </xf>
    <xf numFmtId="0" fontId="1" fillId="2" borderId="10" xfId="0" applyFont="1" applyFill="1" applyBorder="1" applyAlignment="1">
      <alignment horizontal="center" vertical="center" wrapText="1"/>
    </xf>
    <xf numFmtId="0" fontId="4" fillId="0" borderId="12" xfId="0" applyFont="1" applyBorder="1" applyAlignment="1">
      <alignment horizontal="left" vertical="center" wrapText="1"/>
    </xf>
    <xf numFmtId="0" fontId="2" fillId="3" borderId="23" xfId="0" applyFont="1" applyFill="1" applyBorder="1" applyAlignment="1">
      <alignment horizontal="justify"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7"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3" xfId="0" applyFont="1" applyBorder="1" applyAlignment="1">
      <alignment horizontal="center" vertical="center" wrapText="1"/>
    </xf>
    <xf numFmtId="164" fontId="4" fillId="0" borderId="29"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9" xfId="0" applyFont="1" applyBorder="1" applyAlignment="1">
      <alignment horizontal="center" vertical="center" wrapText="1"/>
    </xf>
    <xf numFmtId="0" fontId="12" fillId="0" borderId="1" xfId="0" applyFont="1" applyBorder="1" applyAlignment="1">
      <alignment horizontal="left" vertical="center" wrapText="1"/>
    </xf>
    <xf numFmtId="0" fontId="4" fillId="0" borderId="42" xfId="0" applyFont="1" applyBorder="1" applyAlignment="1">
      <alignment horizontal="left" vertical="center" wrapText="1"/>
    </xf>
    <xf numFmtId="0" fontId="13" fillId="0" borderId="39" xfId="0" applyFont="1" applyBorder="1" applyAlignment="1">
      <alignment horizontal="left" vertical="center" wrapText="1"/>
    </xf>
    <xf numFmtId="0" fontId="4" fillId="0" borderId="3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5" xfId="0" applyFont="1" applyBorder="1" applyAlignment="1">
      <alignment horizontal="left" vertical="center" wrapText="1"/>
    </xf>
    <xf numFmtId="0" fontId="4" fillId="0" borderId="25" xfId="0" applyFont="1" applyBorder="1" applyAlignment="1">
      <alignment horizontal="center" vertical="center" wrapText="1"/>
    </xf>
    <xf numFmtId="6" fontId="4" fillId="0" borderId="7" xfId="0" applyNumberFormat="1" applyFont="1" applyBorder="1" applyAlignment="1">
      <alignment horizontal="center" vertical="center" wrapText="1"/>
    </xf>
    <xf numFmtId="0" fontId="4" fillId="0" borderId="40"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vertical="center" wrapText="1"/>
    </xf>
    <xf numFmtId="0" fontId="4" fillId="0" borderId="41" xfId="0" applyFont="1" applyBorder="1" applyAlignment="1">
      <alignment horizontal="center" vertical="center" wrapText="1"/>
    </xf>
    <xf numFmtId="9" fontId="4" fillId="0" borderId="7" xfId="0" applyNumberFormat="1"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5" xfId="0" applyFont="1" applyBorder="1" applyAlignment="1">
      <alignment horizontal="left" vertical="center" wrapText="1"/>
    </xf>
    <xf numFmtId="0" fontId="4" fillId="0" borderId="45" xfId="0" applyFont="1" applyBorder="1" applyAlignment="1">
      <alignment horizontal="center" vertical="center" wrapText="1"/>
    </xf>
    <xf numFmtId="0" fontId="4" fillId="0" borderId="45" xfId="0" applyFont="1" applyBorder="1" applyAlignment="1">
      <alignment horizontal="left" vertical="center" wrapText="1"/>
    </xf>
    <xf numFmtId="0" fontId="4" fillId="0" borderId="24" xfId="0" applyFont="1" applyBorder="1" applyAlignment="1">
      <alignment horizontal="center" vertical="center" wrapText="1"/>
    </xf>
    <xf numFmtId="0" fontId="4" fillId="0" borderId="24" xfId="0" applyFont="1" applyBorder="1" applyAlignment="1">
      <alignment horizontal="left" vertical="center" wrapText="1"/>
    </xf>
    <xf numFmtId="0" fontId="4" fillId="0" borderId="32"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3" xfId="0" applyFont="1" applyBorder="1" applyAlignment="1">
      <alignment horizontal="left" vertical="center" wrapText="1"/>
    </xf>
    <xf numFmtId="8" fontId="4" fillId="0" borderId="7" xfId="0" applyNumberFormat="1" applyFont="1" applyBorder="1" applyAlignment="1">
      <alignment horizontal="center" vertical="center" wrapText="1"/>
    </xf>
    <xf numFmtId="0" fontId="4" fillId="0" borderId="46"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47" xfId="0" applyFont="1" applyBorder="1" applyAlignment="1">
      <alignment horizontal="center" vertical="center" wrapText="1"/>
    </xf>
    <xf numFmtId="9" fontId="4" fillId="0" borderId="7" xfId="0" applyNumberFormat="1" applyFont="1" applyBorder="1" applyAlignment="1">
      <alignment horizontal="left" vertical="center" wrapText="1"/>
    </xf>
    <xf numFmtId="0" fontId="0" fillId="0" borderId="0" xfId="0" applyAlignment="1">
      <alignment horizontal="center" vertical="center"/>
    </xf>
    <xf numFmtId="0" fontId="0" fillId="0" borderId="1" xfId="0" applyBorder="1" applyAlignment="1">
      <alignment horizontal="center" vertical="center"/>
    </xf>
    <xf numFmtId="9" fontId="4" fillId="0" borderId="10" xfId="0" applyNumberFormat="1" applyFont="1" applyBorder="1" applyAlignment="1">
      <alignment horizontal="center" vertical="center" wrapText="1"/>
    </xf>
    <xf numFmtId="0" fontId="4" fillId="0" borderId="33" xfId="0" applyFont="1" applyBorder="1" applyAlignment="1">
      <alignment horizontal="center" vertical="center" wrapText="1"/>
    </xf>
    <xf numFmtId="0" fontId="10" fillId="0" borderId="1" xfId="0" applyFont="1" applyBorder="1" applyAlignment="1">
      <alignment horizontal="left" vertical="center" wrapText="1"/>
    </xf>
    <xf numFmtId="0" fontId="4" fillId="0" borderId="45" xfId="0" applyFont="1" applyBorder="1" applyAlignment="1">
      <alignment vertical="center" wrapText="1"/>
    </xf>
    <xf numFmtId="0" fontId="4" fillId="0" borderId="24" xfId="0" applyFont="1" applyBorder="1" applyAlignment="1">
      <alignment vertical="center" wrapText="1"/>
    </xf>
    <xf numFmtId="0" fontId="4" fillId="0" borderId="46" xfId="0" applyFont="1" applyBorder="1" applyAlignment="1">
      <alignment vertical="center" wrapText="1"/>
    </xf>
    <xf numFmtId="0" fontId="4" fillId="0" borderId="10" xfId="0" applyFont="1" applyBorder="1" applyAlignment="1">
      <alignment vertical="center" wrapText="1"/>
    </xf>
    <xf numFmtId="0" fontId="4" fillId="0" borderId="29" xfId="0" applyFont="1" applyBorder="1" applyAlignment="1">
      <alignment vertical="center" wrapText="1"/>
    </xf>
    <xf numFmtId="0" fontId="4" fillId="0" borderId="2" xfId="0" applyFont="1" applyBorder="1" applyAlignment="1">
      <alignment vertical="center" wrapText="1"/>
    </xf>
    <xf numFmtId="0" fontId="1" fillId="2" borderId="1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5" xfId="0" applyFont="1" applyFill="1" applyBorder="1" applyAlignment="1">
      <alignment horizontal="left" vertical="center" wrapText="1"/>
    </xf>
    <xf numFmtId="0" fontId="2" fillId="5" borderId="8"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5" xfId="0" applyFont="1" applyBorder="1" applyAlignment="1">
      <alignment horizontal="left" vertical="center" wrapText="1"/>
    </xf>
    <xf numFmtId="9" fontId="4" fillId="0" borderId="17" xfId="0" applyNumberFormat="1" applyFont="1" applyBorder="1" applyAlignment="1">
      <alignment vertical="center" wrapText="1"/>
    </xf>
    <xf numFmtId="0" fontId="4" fillId="0" borderId="17" xfId="0" applyFont="1" applyBorder="1" applyAlignment="1">
      <alignment vertical="center" wrapText="1"/>
    </xf>
    <xf numFmtId="0" fontId="4" fillId="0" borderId="38" xfId="0" applyFont="1" applyBorder="1" applyAlignment="1">
      <alignment vertical="center" wrapText="1"/>
    </xf>
    <xf numFmtId="0" fontId="4" fillId="5" borderId="49" xfId="0" applyFont="1" applyFill="1" applyBorder="1" applyAlignment="1">
      <alignment vertical="center" wrapText="1"/>
    </xf>
    <xf numFmtId="0" fontId="4" fillId="5" borderId="1" xfId="0" applyFont="1" applyFill="1" applyBorder="1" applyAlignment="1">
      <alignment vertical="center" wrapText="1"/>
    </xf>
    <xf numFmtId="9" fontId="4" fillId="5" borderId="35" xfId="0" applyNumberFormat="1" applyFont="1" applyFill="1" applyBorder="1" applyAlignment="1">
      <alignment vertical="center" wrapText="1"/>
    </xf>
    <xf numFmtId="0" fontId="4" fillId="5" borderId="35" xfId="0" applyFont="1" applyFill="1" applyBorder="1" applyAlignment="1">
      <alignment vertical="center" wrapText="1"/>
    </xf>
    <xf numFmtId="9" fontId="4" fillId="5" borderId="36" xfId="0" applyNumberFormat="1" applyFont="1" applyFill="1" applyBorder="1" applyAlignment="1">
      <alignment vertical="center" wrapText="1"/>
    </xf>
    <xf numFmtId="0" fontId="4" fillId="5" borderId="5"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29"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0" fillId="5" borderId="49" xfId="0" applyFill="1" applyBorder="1"/>
    <xf numFmtId="0" fontId="0" fillId="5" borderId="50" xfId="0" applyFill="1" applyBorder="1"/>
    <xf numFmtId="0" fontId="4" fillId="0" borderId="43" xfId="0" applyFont="1" applyBorder="1" applyAlignment="1">
      <alignment vertical="center" wrapText="1"/>
    </xf>
    <xf numFmtId="0" fontId="4" fillId="5" borderId="42" xfId="0" applyFont="1" applyFill="1" applyBorder="1" applyAlignment="1">
      <alignment horizontal="left" vertical="center" wrapText="1"/>
    </xf>
    <xf numFmtId="0" fontId="4" fillId="5" borderId="3" xfId="0" applyFont="1" applyFill="1" applyBorder="1" applyAlignment="1">
      <alignment horizontal="center" vertical="center" wrapText="1"/>
    </xf>
    <xf numFmtId="9" fontId="4" fillId="5" borderId="7" xfId="0" applyNumberFormat="1" applyFont="1" applyFill="1" applyBorder="1" applyAlignment="1">
      <alignment horizontal="left" vertical="center" wrapText="1"/>
    </xf>
    <xf numFmtId="0" fontId="4" fillId="5" borderId="45"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3" xfId="0" applyFont="1" applyBorder="1" applyAlignment="1">
      <alignment horizontal="left" vertical="center" wrapText="1"/>
    </xf>
    <xf numFmtId="0" fontId="8" fillId="0" borderId="1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1" fillId="2" borderId="2" xfId="0" applyFont="1" applyFill="1" applyBorder="1" applyAlignment="1">
      <alignment horizontal="center" vertical="center" wrapText="1"/>
    </xf>
    <xf numFmtId="9" fontId="4" fillId="0" borderId="17" xfId="0" applyNumberFormat="1" applyFont="1" applyBorder="1" applyAlignment="1">
      <alignment horizontal="center" vertical="center" wrapText="1"/>
    </xf>
    <xf numFmtId="0" fontId="4" fillId="5" borderId="45" xfId="0" applyFont="1" applyFill="1" applyBorder="1" applyAlignment="1">
      <alignment horizontal="center" vertical="center" wrapText="1"/>
    </xf>
    <xf numFmtId="9" fontId="4" fillId="5" borderId="35" xfId="0" applyNumberFormat="1" applyFont="1" applyFill="1" applyBorder="1" applyAlignment="1">
      <alignment horizontal="center" vertical="center" wrapText="1"/>
    </xf>
    <xf numFmtId="0" fontId="4" fillId="5" borderId="35" xfId="0" applyFont="1" applyFill="1" applyBorder="1" applyAlignment="1">
      <alignment horizontal="center" vertical="center" wrapText="1"/>
    </xf>
    <xf numFmtId="1" fontId="4" fillId="5" borderId="35" xfId="0" applyNumberFormat="1" applyFont="1" applyFill="1" applyBorder="1" applyAlignment="1">
      <alignment horizontal="center" vertical="center" wrapText="1"/>
    </xf>
    <xf numFmtId="9" fontId="4" fillId="0" borderId="34" xfId="0" applyNumberFormat="1" applyFont="1" applyBorder="1" applyAlignment="1">
      <alignment horizontal="center" vertical="center" wrapText="1"/>
    </xf>
    <xf numFmtId="0" fontId="4" fillId="0" borderId="52" xfId="0" applyFont="1" applyBorder="1" applyAlignment="1">
      <alignment horizontal="center" vertical="center" wrapText="1"/>
    </xf>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9" fontId="4" fillId="0" borderId="0" xfId="0" applyNumberFormat="1" applyFont="1" applyAlignment="1">
      <alignment horizontal="center" vertical="center" wrapText="1"/>
    </xf>
    <xf numFmtId="0" fontId="1" fillId="2" borderId="53" xfId="0" applyFont="1" applyFill="1" applyBorder="1" applyAlignment="1">
      <alignment horizontal="center" vertical="center" wrapText="1"/>
    </xf>
    <xf numFmtId="0" fontId="1" fillId="2" borderId="33" xfId="0" applyFont="1" applyFill="1" applyBorder="1" applyAlignment="1">
      <alignment horizontal="center" vertical="center" wrapText="1"/>
    </xf>
    <xf numFmtId="0" fontId="4" fillId="5" borderId="51" xfId="0" applyFont="1" applyFill="1" applyBorder="1" applyAlignment="1">
      <alignment horizontal="center" vertical="center" wrapText="1"/>
    </xf>
    <xf numFmtId="0" fontId="4" fillId="5" borderId="40" xfId="0" applyFont="1" applyFill="1" applyBorder="1" applyAlignment="1">
      <alignment horizontal="center" vertical="center" wrapText="1"/>
    </xf>
    <xf numFmtId="9" fontId="4" fillId="0" borderId="33" xfId="0" applyNumberFormat="1" applyFont="1" applyBorder="1" applyAlignment="1">
      <alignment horizontal="center" vertical="center" wrapText="1"/>
    </xf>
    <xf numFmtId="9" fontId="4" fillId="0" borderId="32" xfId="0" applyNumberFormat="1" applyFont="1" applyBorder="1" applyAlignment="1">
      <alignment horizontal="center" vertical="center" wrapText="1"/>
    </xf>
    <xf numFmtId="9" fontId="4" fillId="0" borderId="51" xfId="0" applyNumberFormat="1" applyFont="1" applyBorder="1" applyAlignment="1">
      <alignment horizontal="center" vertical="center" wrapText="1"/>
    </xf>
    <xf numFmtId="9" fontId="4" fillId="0" borderId="43" xfId="0" applyNumberFormat="1" applyFont="1" applyBorder="1" applyAlignment="1">
      <alignment horizontal="center" vertical="center" wrapText="1"/>
    </xf>
    <xf numFmtId="9" fontId="4" fillId="5" borderId="33" xfId="0" applyNumberFormat="1" applyFont="1" applyFill="1" applyBorder="1" applyAlignment="1">
      <alignment horizontal="center" vertical="center" wrapText="1"/>
    </xf>
    <xf numFmtId="0" fontId="4" fillId="5" borderId="33" xfId="0" applyFont="1" applyFill="1" applyBorder="1" applyAlignment="1">
      <alignment horizontal="center" vertical="center" wrapText="1"/>
    </xf>
    <xf numFmtId="9" fontId="4" fillId="0" borderId="40" xfId="0" applyNumberFormat="1" applyFont="1" applyBorder="1" applyAlignment="1">
      <alignment horizontal="center" vertical="center" wrapText="1"/>
    </xf>
    <xf numFmtId="0" fontId="10" fillId="0" borderId="0" xfId="0" applyFont="1"/>
    <xf numFmtId="0" fontId="1" fillId="2" borderId="8" xfId="0" applyFont="1" applyFill="1" applyBorder="1" applyAlignment="1">
      <alignment horizontal="left" vertical="center" wrapText="1"/>
    </xf>
    <xf numFmtId="0" fontId="1" fillId="0" borderId="8" xfId="0" applyFont="1" applyBorder="1" applyAlignment="1">
      <alignment horizontal="left" vertical="center" wrapText="1"/>
    </xf>
    <xf numFmtId="0" fontId="8" fillId="0" borderId="8" xfId="0" applyFont="1" applyBorder="1" applyAlignment="1">
      <alignment horizontal="left" vertical="center" wrapText="1"/>
    </xf>
    <xf numFmtId="9" fontId="4" fillId="0" borderId="1" xfId="0" applyNumberFormat="1" applyFont="1" applyBorder="1" applyAlignment="1">
      <alignment horizontal="left" vertical="center" wrapText="1"/>
    </xf>
    <xf numFmtId="9" fontId="4" fillId="5" borderId="1" xfId="0" applyNumberFormat="1" applyFont="1" applyFill="1" applyBorder="1" applyAlignment="1">
      <alignment horizontal="left" vertical="center" wrapText="1"/>
    </xf>
    <xf numFmtId="9" fontId="4" fillId="0" borderId="8" xfId="0" applyNumberFormat="1" applyFont="1" applyBorder="1" applyAlignment="1">
      <alignment horizontal="left" vertical="center" wrapText="1"/>
    </xf>
    <xf numFmtId="9" fontId="4" fillId="0" borderId="2" xfId="0" applyNumberFormat="1" applyFont="1" applyBorder="1" applyAlignment="1">
      <alignment horizontal="left" vertical="center" wrapText="1"/>
    </xf>
    <xf numFmtId="9" fontId="4" fillId="0" borderId="3" xfId="0" applyNumberFormat="1" applyFont="1" applyBorder="1" applyAlignment="1">
      <alignment horizontal="left" vertical="center" wrapText="1"/>
    </xf>
    <xf numFmtId="0" fontId="8" fillId="0" borderId="1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0" xfId="0" applyFont="1" applyBorder="1" applyAlignment="1">
      <alignment horizontal="center" vertical="center" wrapText="1"/>
    </xf>
    <xf numFmtId="9" fontId="4" fillId="0" borderId="43" xfId="0" applyNumberFormat="1" applyFont="1" applyBorder="1" applyAlignment="1">
      <alignment horizontal="center" vertical="center" wrapText="1"/>
    </xf>
    <xf numFmtId="0" fontId="4" fillId="0" borderId="44" xfId="0" applyFont="1" applyBorder="1" applyAlignment="1">
      <alignment horizontal="center" vertical="center" wrapText="1"/>
    </xf>
    <xf numFmtId="9" fontId="4" fillId="0" borderId="15" xfId="0" applyNumberFormat="1" applyFont="1" applyBorder="1" applyAlignment="1">
      <alignment horizontal="center" vertical="center" wrapText="1"/>
    </xf>
    <xf numFmtId="9" fontId="4" fillId="0" borderId="16" xfId="0" applyNumberFormat="1" applyFont="1" applyBorder="1" applyAlignment="1">
      <alignment horizontal="center" vertical="center" wrapText="1"/>
    </xf>
    <xf numFmtId="9" fontId="5" fillId="0" borderId="17" xfId="0" applyNumberFormat="1" applyFont="1" applyBorder="1" applyAlignment="1">
      <alignment horizontal="center" vertical="center" wrapText="1"/>
    </xf>
    <xf numFmtId="9" fontId="5" fillId="0" borderId="16" xfId="0" applyNumberFormat="1" applyFont="1" applyBorder="1" applyAlignment="1">
      <alignment horizontal="center" vertical="center" wrapText="1"/>
    </xf>
    <xf numFmtId="9" fontId="4" fillId="0" borderId="15" xfId="0" applyNumberFormat="1" applyFont="1" applyBorder="1" applyAlignment="1">
      <alignment horizontal="left" vertical="center" wrapText="1"/>
    </xf>
    <xf numFmtId="0" fontId="1" fillId="2" borderId="17"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17" xfId="0" applyFont="1" applyFill="1" applyBorder="1" applyAlignment="1">
      <alignment horizontal="left" vertical="center" wrapText="1"/>
    </xf>
    <xf numFmtId="0" fontId="1" fillId="2" borderId="16" xfId="0" applyFont="1" applyFill="1" applyBorder="1" applyAlignment="1">
      <alignment horizontal="left" vertical="center" wrapText="1"/>
    </xf>
    <xf numFmtId="0" fontId="4" fillId="0" borderId="2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5" fillId="0" borderId="17" xfId="0" applyFont="1" applyBorder="1" applyAlignment="1">
      <alignment horizontal="center" vertical="center" wrapText="1"/>
    </xf>
    <xf numFmtId="0" fontId="5" fillId="0" borderId="1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20" xfId="0" applyFont="1" applyBorder="1" applyAlignment="1">
      <alignment horizontal="center" vertical="center" wrapText="1"/>
    </xf>
    <xf numFmtId="0" fontId="5" fillId="0" borderId="17" xfId="0" applyFont="1" applyBorder="1" applyAlignment="1">
      <alignment horizontal="left" vertical="center" wrapText="1"/>
    </xf>
    <xf numFmtId="0" fontId="5" fillId="0" borderId="16" xfId="0" applyFont="1" applyBorder="1" applyAlignment="1">
      <alignment horizontal="left" vertical="center" wrapText="1"/>
    </xf>
    <xf numFmtId="0" fontId="4" fillId="0" borderId="15" xfId="0" applyFont="1" applyBorder="1" applyAlignment="1">
      <alignment horizontal="left" vertical="center" wrapText="1"/>
    </xf>
    <xf numFmtId="0" fontId="9" fillId="0" borderId="17" xfId="0" applyFont="1" applyBorder="1" applyAlignment="1">
      <alignment horizontal="center" vertical="center" wrapText="1"/>
    </xf>
    <xf numFmtId="0" fontId="9"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24" xfId="0" applyFont="1" applyBorder="1" applyAlignment="1">
      <alignment vertical="center" wrapText="1"/>
    </xf>
    <xf numFmtId="0" fontId="4" fillId="0" borderId="16" xfId="0" applyFont="1" applyBorder="1" applyAlignment="1">
      <alignment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2" fillId="4" borderId="17" xfId="0" applyFont="1" applyFill="1" applyBorder="1" applyAlignment="1">
      <alignment horizontal="left" vertical="center" wrapText="1"/>
    </xf>
    <xf numFmtId="0" fontId="2" fillId="4" borderId="15" xfId="0" applyFont="1" applyFill="1" applyBorder="1" applyAlignment="1">
      <alignment horizontal="left" vertical="center" wrapText="1"/>
    </xf>
    <xf numFmtId="0" fontId="2" fillId="4" borderId="30" xfId="0" applyFont="1" applyFill="1" applyBorder="1" applyAlignment="1">
      <alignment horizontal="left" vertical="center" wrapText="1"/>
    </xf>
    <xf numFmtId="0" fontId="3" fillId="0" borderId="2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3" fillId="0" borderId="30"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3" fillId="0" borderId="23" xfId="0" applyFont="1" applyBorder="1" applyAlignment="1">
      <alignment horizontal="left" vertical="center" wrapText="1"/>
    </xf>
    <xf numFmtId="0" fontId="3" fillId="0" borderId="27" xfId="0" applyFont="1" applyBorder="1" applyAlignment="1">
      <alignment horizontal="left" vertical="center" wrapText="1"/>
    </xf>
    <xf numFmtId="0" fontId="3" fillId="0" borderId="38" xfId="0" applyFont="1" applyBorder="1" applyAlignment="1">
      <alignment horizontal="left" vertical="center" wrapText="1"/>
    </xf>
    <xf numFmtId="0" fontId="3" fillId="0" borderId="22" xfId="0" applyFont="1" applyBorder="1" applyAlignment="1">
      <alignment horizontal="left" vertical="center" wrapText="1"/>
    </xf>
    <xf numFmtId="0" fontId="4" fillId="0" borderId="32" xfId="0" applyFont="1" applyBorder="1" applyAlignment="1">
      <alignment horizontal="left" vertical="center" wrapText="1"/>
    </xf>
    <xf numFmtId="0" fontId="4" fillId="0" borderId="30" xfId="0" applyFont="1" applyBorder="1" applyAlignment="1">
      <alignment horizontal="left" vertical="center" wrapText="1"/>
    </xf>
    <xf numFmtId="0" fontId="4" fillId="0" borderId="6" xfId="0" applyFont="1" applyBorder="1" applyAlignment="1">
      <alignment horizontal="center" vertical="center" wrapText="1"/>
    </xf>
    <xf numFmtId="0" fontId="4" fillId="0" borderId="44" xfId="0" applyFont="1" applyBorder="1" applyAlignment="1">
      <alignment horizontal="left" vertical="center" wrapText="1"/>
    </xf>
    <xf numFmtId="0" fontId="2" fillId="3" borderId="2" xfId="0" applyFont="1" applyFill="1" applyBorder="1" applyAlignment="1">
      <alignment horizontal="justify" vertical="center" wrapText="1"/>
    </xf>
    <xf numFmtId="0" fontId="2" fillId="3" borderId="8" xfId="0" applyFont="1" applyFill="1" applyBorder="1" applyAlignment="1">
      <alignment horizontal="justify" vertical="center" wrapText="1"/>
    </xf>
    <xf numFmtId="0" fontId="2" fillId="3" borderId="11" xfId="0" applyFont="1" applyFill="1" applyBorder="1" applyAlignment="1">
      <alignment horizontal="justify" vertical="center" wrapText="1"/>
    </xf>
    <xf numFmtId="0" fontId="3" fillId="0" borderId="2"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left" vertical="center" wrapText="1"/>
    </xf>
    <xf numFmtId="0" fontId="4" fillId="0" borderId="48" xfId="0" applyFont="1" applyBorder="1" applyAlignment="1">
      <alignment horizontal="left" vertical="center" wrapText="1"/>
    </xf>
    <xf numFmtId="0" fontId="4" fillId="0" borderId="37" xfId="0" applyFont="1" applyBorder="1" applyAlignment="1">
      <alignment horizontal="left" vertical="center" wrapText="1"/>
    </xf>
    <xf numFmtId="0" fontId="4" fillId="5" borderId="21" xfId="0" applyFont="1" applyFill="1" applyBorder="1" applyAlignment="1">
      <alignment horizontal="left" vertical="top" wrapText="1"/>
    </xf>
    <xf numFmtId="0" fontId="4" fillId="5" borderId="3" xfId="0" applyFont="1" applyFill="1" applyBorder="1" applyAlignment="1">
      <alignment horizontal="left" vertical="top" wrapText="1"/>
    </xf>
    <xf numFmtId="0" fontId="2" fillId="3" borderId="2"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center" wrapText="1"/>
    </xf>
    <xf numFmtId="0" fontId="4" fillId="0" borderId="11"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0" xfId="0" applyFont="1" applyAlignment="1">
      <alignment horizontal="lef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1" fillId="0" borderId="0" xfId="0" applyFont="1" applyAlignment="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389B0-255E-664B-BE99-6118DFEC2512}">
  <sheetPr>
    <pageSetUpPr fitToPage="1"/>
  </sheetPr>
  <dimension ref="B1:X71"/>
  <sheetViews>
    <sheetView tabSelected="1" topLeftCell="B1" zoomScale="70" zoomScaleNormal="70" workbookViewId="0">
      <pane xSplit="3" ySplit="5" topLeftCell="E55" activePane="bottomRight" state="frozen"/>
      <selection activeCell="B1" sqref="B1"/>
      <selection pane="topRight" activeCell="E1" sqref="E1"/>
      <selection pane="bottomLeft" activeCell="B5" sqref="B5"/>
      <selection pane="bottomRight" activeCell="B4" sqref="B4:V67"/>
    </sheetView>
  </sheetViews>
  <sheetFormatPr baseColWidth="10" defaultColWidth="10.6640625" defaultRowHeight="16" x14ac:dyDescent="0.2"/>
  <cols>
    <col min="2" max="2" width="7.5" customWidth="1"/>
    <col min="3" max="3" width="16.83203125" customWidth="1"/>
    <col min="4" max="4" width="19.83203125" customWidth="1"/>
    <col min="5" max="5" width="8.5" style="63" customWidth="1"/>
    <col min="6" max="6" width="9.5" customWidth="1"/>
    <col min="7" max="7" width="10.5" customWidth="1"/>
    <col min="8" max="8" width="7.33203125" customWidth="1"/>
    <col min="9" max="9" width="8.1640625" customWidth="1"/>
    <col min="10" max="10" width="11.83203125" hidden="1" customWidth="1"/>
    <col min="11" max="11" width="12" hidden="1" customWidth="1"/>
    <col min="12" max="12" width="19.6640625" style="16" hidden="1" customWidth="1"/>
    <col min="13" max="13" width="12" hidden="1" customWidth="1"/>
    <col min="14" max="14" width="52.6640625" style="16" hidden="1" customWidth="1"/>
    <col min="15" max="15" width="19.6640625" style="16" hidden="1" customWidth="1"/>
    <col min="16" max="16" width="12" hidden="1" customWidth="1"/>
    <col min="17" max="17" width="8.6640625" customWidth="1"/>
    <col min="18" max="18" width="7.33203125" customWidth="1"/>
    <col min="19" max="19" width="9.33203125" customWidth="1"/>
    <col min="20" max="20" width="8.83203125" customWidth="1"/>
    <col min="21" max="21" width="10" customWidth="1"/>
    <col min="22" max="22" width="22.1640625" style="16" customWidth="1"/>
    <col min="23" max="23" width="10.6640625" style="134"/>
  </cols>
  <sheetData>
    <row r="1" spans="2:24" ht="20" thickBot="1" x14ac:dyDescent="0.3">
      <c r="B1" s="231" t="s">
        <v>160</v>
      </c>
      <c r="D1" t="s">
        <v>21</v>
      </c>
    </row>
    <row r="2" spans="2:24" ht="17" thickBot="1" x14ac:dyDescent="0.25">
      <c r="B2" s="97"/>
      <c r="C2" s="98" t="s">
        <v>157</v>
      </c>
    </row>
    <row r="3" spans="2:24" ht="17" thickBot="1" x14ac:dyDescent="0.25"/>
    <row r="4" spans="2:24" ht="25" customHeight="1" x14ac:dyDescent="0.2">
      <c r="B4" s="229" t="s">
        <v>0</v>
      </c>
      <c r="C4" s="229" t="s">
        <v>1</v>
      </c>
      <c r="D4" s="229" t="s">
        <v>59</v>
      </c>
      <c r="E4" s="229" t="s">
        <v>60</v>
      </c>
      <c r="F4" s="1" t="s">
        <v>61</v>
      </c>
      <c r="G4" s="3" t="s">
        <v>44</v>
      </c>
      <c r="H4" s="3" t="s">
        <v>22</v>
      </c>
      <c r="I4" s="3" t="s">
        <v>22</v>
      </c>
      <c r="J4" s="3" t="s">
        <v>22</v>
      </c>
      <c r="K4" s="3" t="s">
        <v>22</v>
      </c>
      <c r="L4" s="164" t="s">
        <v>2</v>
      </c>
      <c r="M4" s="164" t="s">
        <v>62</v>
      </c>
      <c r="N4" s="166" t="s">
        <v>63</v>
      </c>
      <c r="O4" s="164" t="s">
        <v>64</v>
      </c>
      <c r="P4" s="3" t="s">
        <v>65</v>
      </c>
      <c r="Q4" s="3" t="s">
        <v>44</v>
      </c>
      <c r="R4" s="3" t="s">
        <v>212</v>
      </c>
      <c r="S4" s="3" t="s">
        <v>212</v>
      </c>
      <c r="T4" s="3" t="s">
        <v>213</v>
      </c>
      <c r="U4" s="123" t="s">
        <v>215</v>
      </c>
      <c r="V4" s="111" t="s">
        <v>224</v>
      </c>
    </row>
    <row r="5" spans="2:24" ht="17" thickBot="1" x14ac:dyDescent="0.25">
      <c r="B5" s="230"/>
      <c r="C5" s="230"/>
      <c r="D5" s="230"/>
      <c r="E5" s="230"/>
      <c r="F5" s="2">
        <v>2023</v>
      </c>
      <c r="G5" s="4">
        <v>2026</v>
      </c>
      <c r="H5" s="4" t="s">
        <v>23</v>
      </c>
      <c r="I5" s="4" t="s">
        <v>24</v>
      </c>
      <c r="J5" s="4" t="s">
        <v>25</v>
      </c>
      <c r="K5" s="4" t="s">
        <v>26</v>
      </c>
      <c r="L5" s="165"/>
      <c r="M5" s="165"/>
      <c r="N5" s="167"/>
      <c r="O5" s="165"/>
      <c r="P5" s="4"/>
      <c r="Q5" s="4" t="s">
        <v>211</v>
      </c>
      <c r="R5" s="4" t="s">
        <v>23</v>
      </c>
      <c r="S5" s="4" t="s">
        <v>24</v>
      </c>
      <c r="T5" s="4" t="s">
        <v>214</v>
      </c>
      <c r="U5" s="124" t="s">
        <v>216</v>
      </c>
      <c r="V5" s="135"/>
    </row>
    <row r="6" spans="2:24" ht="120" hidden="1" x14ac:dyDescent="0.2">
      <c r="B6" s="78" t="s">
        <v>148</v>
      </c>
      <c r="C6" s="217" t="s">
        <v>149</v>
      </c>
      <c r="D6" s="228"/>
      <c r="E6" s="79"/>
      <c r="F6" s="80"/>
      <c r="G6" s="81"/>
      <c r="H6" s="81"/>
      <c r="I6" s="81"/>
      <c r="J6" s="81"/>
      <c r="K6" s="81"/>
      <c r="L6" s="82"/>
      <c r="M6" s="82"/>
      <c r="N6" s="83"/>
      <c r="O6" s="82"/>
      <c r="P6" s="81"/>
      <c r="Q6" s="81"/>
      <c r="R6" s="81"/>
      <c r="S6" s="81"/>
      <c r="T6" s="81"/>
      <c r="U6" s="120"/>
      <c r="V6" s="136"/>
    </row>
    <row r="7" spans="2:24" ht="120" hidden="1" x14ac:dyDescent="0.2">
      <c r="B7" s="78" t="s">
        <v>150</v>
      </c>
      <c r="C7" s="217" t="s">
        <v>151</v>
      </c>
      <c r="D7" s="228"/>
      <c r="E7" s="79"/>
      <c r="F7" s="80"/>
      <c r="G7" s="81"/>
      <c r="H7" s="81"/>
      <c r="I7" s="81"/>
      <c r="J7" s="81"/>
      <c r="K7" s="81"/>
      <c r="L7" s="82"/>
      <c r="M7" s="82"/>
      <c r="N7" s="83"/>
      <c r="O7" s="82"/>
      <c r="P7" s="81"/>
      <c r="Q7" s="81"/>
      <c r="R7" s="81"/>
      <c r="S7" s="81"/>
      <c r="T7" s="81"/>
      <c r="U7" s="120"/>
      <c r="V7" s="136"/>
    </row>
    <row r="8" spans="2:24" ht="195" hidden="1" x14ac:dyDescent="0.2">
      <c r="B8" s="78" t="s">
        <v>152</v>
      </c>
      <c r="C8" s="217" t="s">
        <v>153</v>
      </c>
      <c r="D8" s="228"/>
      <c r="E8" s="79"/>
      <c r="F8" s="80"/>
      <c r="G8" s="81"/>
      <c r="H8" s="81"/>
      <c r="I8" s="81"/>
      <c r="J8" s="81"/>
      <c r="K8" s="81"/>
      <c r="L8" s="82"/>
      <c r="M8" s="82"/>
      <c r="N8" s="83"/>
      <c r="O8" s="82"/>
      <c r="P8" s="81"/>
      <c r="Q8" s="81"/>
      <c r="R8" s="81"/>
      <c r="S8" s="81"/>
      <c r="T8" s="81"/>
      <c r="U8" s="120"/>
      <c r="V8" s="136"/>
    </row>
    <row r="9" spans="2:24" ht="17" thickBot="1" x14ac:dyDescent="0.25">
      <c r="B9" s="75"/>
      <c r="C9" s="76"/>
      <c r="D9" s="75"/>
      <c r="E9" s="75"/>
      <c r="F9" s="76"/>
      <c r="G9" s="17"/>
      <c r="H9" s="17"/>
      <c r="I9" s="17"/>
      <c r="J9" s="17"/>
      <c r="K9" s="17"/>
      <c r="L9" s="74"/>
      <c r="M9" s="74"/>
      <c r="N9" s="77"/>
      <c r="O9" s="74"/>
      <c r="P9" s="17"/>
      <c r="Q9" s="17"/>
      <c r="R9" s="17"/>
      <c r="S9" s="17"/>
      <c r="T9" s="17"/>
      <c r="U9" s="119"/>
      <c r="V9" s="135"/>
    </row>
    <row r="10" spans="2:24" ht="17" hidden="1" thickBot="1" x14ac:dyDescent="0.25">
      <c r="B10" s="221" t="s">
        <v>3</v>
      </c>
      <c r="C10" s="5" t="s">
        <v>4</v>
      </c>
      <c r="D10" s="183"/>
      <c r="E10" s="21"/>
      <c r="F10" s="182"/>
      <c r="G10" s="175"/>
      <c r="H10" s="143"/>
      <c r="I10" s="143"/>
      <c r="J10" s="143"/>
      <c r="K10" s="143"/>
      <c r="L10" s="170"/>
      <c r="M10" s="146"/>
      <c r="N10" s="24"/>
      <c r="O10" s="24"/>
      <c r="P10" s="146"/>
      <c r="Q10" s="143"/>
      <c r="R10" s="108"/>
      <c r="S10" s="143"/>
      <c r="T10" s="143"/>
      <c r="U10" s="151"/>
      <c r="V10" s="137"/>
    </row>
    <row r="11" spans="2:24" ht="31" hidden="1" thickBot="1" x14ac:dyDescent="0.25">
      <c r="B11" s="222"/>
      <c r="C11" s="5" t="s">
        <v>146</v>
      </c>
      <c r="D11" s="224"/>
      <c r="E11" s="22"/>
      <c r="F11" s="174"/>
      <c r="G11" s="227"/>
      <c r="H11" s="144"/>
      <c r="I11" s="144"/>
      <c r="J11" s="144"/>
      <c r="K11" s="144"/>
      <c r="L11" s="179"/>
      <c r="M11" s="148"/>
      <c r="N11" s="25"/>
      <c r="O11" s="25"/>
      <c r="P11" s="148"/>
      <c r="Q11" s="144"/>
      <c r="R11" s="109"/>
      <c r="S11" s="144"/>
      <c r="T11" s="144"/>
      <c r="U11" s="152"/>
      <c r="V11" s="137"/>
    </row>
    <row r="12" spans="2:24" ht="31" hidden="1" thickBot="1" x14ac:dyDescent="0.25">
      <c r="B12" s="222"/>
      <c r="C12" s="5" t="s">
        <v>38</v>
      </c>
      <c r="D12" s="224"/>
      <c r="E12" s="22"/>
      <c r="F12" s="174"/>
      <c r="G12" s="227"/>
      <c r="H12" s="144"/>
      <c r="I12" s="144"/>
      <c r="J12" s="144"/>
      <c r="K12" s="144"/>
      <c r="L12" s="179"/>
      <c r="M12" s="148"/>
      <c r="N12" s="25"/>
      <c r="O12" s="25"/>
      <c r="P12" s="148"/>
      <c r="Q12" s="144"/>
      <c r="R12" s="109"/>
      <c r="S12" s="144"/>
      <c r="T12" s="144"/>
      <c r="U12" s="152"/>
      <c r="V12" s="137"/>
    </row>
    <row r="13" spans="2:24" ht="17" hidden="1" thickBot="1" x14ac:dyDescent="0.25">
      <c r="B13" s="223"/>
      <c r="C13" s="6" t="s">
        <v>5</v>
      </c>
      <c r="D13" s="225"/>
      <c r="E13" s="23"/>
      <c r="F13" s="226"/>
      <c r="G13" s="176"/>
      <c r="H13" s="145"/>
      <c r="I13" s="145"/>
      <c r="J13" s="145"/>
      <c r="K13" s="145"/>
      <c r="L13" s="171"/>
      <c r="M13" s="147"/>
      <c r="N13" s="26"/>
      <c r="O13" s="26"/>
      <c r="P13" s="147"/>
      <c r="Q13" s="145"/>
      <c r="R13" s="110"/>
      <c r="S13" s="145"/>
      <c r="T13" s="145"/>
      <c r="U13" s="153"/>
      <c r="V13" s="137"/>
    </row>
    <row r="14" spans="2:24" ht="29" customHeight="1" x14ac:dyDescent="0.2">
      <c r="B14" s="211" t="s">
        <v>6</v>
      </c>
      <c r="C14" s="214" t="s">
        <v>147</v>
      </c>
      <c r="D14" s="219" t="s">
        <v>161</v>
      </c>
      <c r="E14" s="168" t="s">
        <v>66</v>
      </c>
      <c r="F14" s="168"/>
      <c r="G14" s="175">
        <v>800</v>
      </c>
      <c r="H14" s="146">
        <v>0</v>
      </c>
      <c r="I14" s="146">
        <v>0</v>
      </c>
      <c r="J14" s="180">
        <v>200</v>
      </c>
      <c r="K14" s="180">
        <v>600</v>
      </c>
      <c r="L14" s="177" t="s">
        <v>67</v>
      </c>
      <c r="M14" s="161" t="s">
        <v>72</v>
      </c>
      <c r="N14" s="170" t="s">
        <v>100</v>
      </c>
      <c r="O14" s="172" t="s">
        <v>68</v>
      </c>
      <c r="P14" s="146" t="s">
        <v>27</v>
      </c>
      <c r="Q14" s="146">
        <v>0</v>
      </c>
      <c r="R14" s="10"/>
      <c r="S14" s="146"/>
      <c r="T14" s="146"/>
      <c r="U14" s="154"/>
      <c r="V14" s="20"/>
    </row>
    <row r="15" spans="2:24" ht="55" customHeight="1" thickBot="1" x14ac:dyDescent="0.25">
      <c r="B15" s="212"/>
      <c r="C15" s="215"/>
      <c r="D15" s="220"/>
      <c r="E15" s="169"/>
      <c r="F15" s="169"/>
      <c r="G15" s="176"/>
      <c r="H15" s="147"/>
      <c r="I15" s="147"/>
      <c r="J15" s="181"/>
      <c r="K15" s="181"/>
      <c r="L15" s="178"/>
      <c r="M15" s="162"/>
      <c r="N15" s="171"/>
      <c r="O15" s="173"/>
      <c r="P15" s="147"/>
      <c r="Q15" s="147"/>
      <c r="R15" s="106"/>
      <c r="S15" s="147"/>
      <c r="T15" s="147"/>
      <c r="U15" s="155"/>
      <c r="V15" s="107"/>
    </row>
    <row r="16" spans="2:24" ht="138" customHeight="1" thickBot="1" x14ac:dyDescent="0.25">
      <c r="B16" s="212"/>
      <c r="C16" s="215"/>
      <c r="D16" s="86" t="s">
        <v>162</v>
      </c>
      <c r="E16" s="21" t="s">
        <v>69</v>
      </c>
      <c r="F16" s="33"/>
      <c r="G16" s="112">
        <v>0.5</v>
      </c>
      <c r="H16" s="10">
        <v>0</v>
      </c>
      <c r="I16" s="10">
        <v>0</v>
      </c>
      <c r="J16" s="112">
        <v>0.25</v>
      </c>
      <c r="K16" s="112">
        <v>0.5</v>
      </c>
      <c r="L16" s="85" t="s">
        <v>67</v>
      </c>
      <c r="M16" s="84" t="s">
        <v>72</v>
      </c>
      <c r="N16" s="84" t="s">
        <v>73</v>
      </c>
      <c r="O16" s="85" t="s">
        <v>70</v>
      </c>
      <c r="P16" s="84" t="s">
        <v>71</v>
      </c>
      <c r="Q16" s="10">
        <v>0</v>
      </c>
      <c r="R16" s="10"/>
      <c r="S16" s="10"/>
      <c r="T16" s="10"/>
      <c r="U16" s="55"/>
      <c r="V16" s="29"/>
      <c r="X16" t="s">
        <v>21</v>
      </c>
    </row>
    <row r="17" spans="2:22" ht="129" customHeight="1" thickBot="1" x14ac:dyDescent="0.25">
      <c r="B17" s="212"/>
      <c r="C17" s="215"/>
      <c r="D17" s="87" t="s">
        <v>163</v>
      </c>
      <c r="E17" s="88" t="s">
        <v>154</v>
      </c>
      <c r="F17" s="113">
        <v>0</v>
      </c>
      <c r="G17" s="114" t="s">
        <v>155</v>
      </c>
      <c r="H17" s="115">
        <v>0</v>
      </c>
      <c r="I17" s="115">
        <v>0</v>
      </c>
      <c r="J17" s="116">
        <v>1000</v>
      </c>
      <c r="K17" s="116">
        <v>5000</v>
      </c>
      <c r="L17" s="90" t="s">
        <v>67</v>
      </c>
      <c r="M17" s="89" t="s">
        <v>72</v>
      </c>
      <c r="N17" s="89" t="s">
        <v>156</v>
      </c>
      <c r="O17" s="90" t="s">
        <v>68</v>
      </c>
      <c r="P17" s="91" t="s">
        <v>71</v>
      </c>
      <c r="Q17" s="115">
        <v>0</v>
      </c>
      <c r="R17" s="115"/>
      <c r="S17" s="115"/>
      <c r="T17" s="115"/>
      <c r="U17" s="125"/>
      <c r="V17" s="104"/>
    </row>
    <row r="18" spans="2:22" ht="95" customHeight="1" x14ac:dyDescent="0.2">
      <c r="B18" s="212"/>
      <c r="C18" s="215"/>
      <c r="D18" s="217" t="s">
        <v>164</v>
      </c>
      <c r="E18" s="174" t="s">
        <v>69</v>
      </c>
      <c r="F18" s="189"/>
      <c r="G18" s="159">
        <v>0.5</v>
      </c>
      <c r="H18" s="148">
        <v>0</v>
      </c>
      <c r="I18" s="148">
        <v>0</v>
      </c>
      <c r="J18" s="159">
        <v>0.25</v>
      </c>
      <c r="K18" s="159">
        <v>0.5</v>
      </c>
      <c r="L18" s="179" t="s">
        <v>67</v>
      </c>
      <c r="M18" s="159" t="s">
        <v>72</v>
      </c>
      <c r="N18" s="163" t="s">
        <v>74</v>
      </c>
      <c r="O18" s="148" t="s">
        <v>75</v>
      </c>
      <c r="P18" s="159" t="s">
        <v>71</v>
      </c>
      <c r="Q18" s="148">
        <v>0</v>
      </c>
      <c r="R18" s="105"/>
      <c r="S18" s="148"/>
      <c r="T18" s="148"/>
      <c r="U18" s="156"/>
      <c r="V18" s="20"/>
    </row>
    <row r="19" spans="2:22" ht="17" thickBot="1" x14ac:dyDescent="0.25">
      <c r="B19" s="213"/>
      <c r="C19" s="216"/>
      <c r="D19" s="218"/>
      <c r="E19" s="169"/>
      <c r="F19" s="190"/>
      <c r="G19" s="160"/>
      <c r="H19" s="147"/>
      <c r="I19" s="147"/>
      <c r="J19" s="160"/>
      <c r="K19" s="160"/>
      <c r="L19" s="171"/>
      <c r="M19" s="160"/>
      <c r="N19" s="163"/>
      <c r="O19" s="148"/>
      <c r="P19" s="160"/>
      <c r="Q19" s="147"/>
      <c r="R19" s="106"/>
      <c r="S19" s="147"/>
      <c r="T19" s="147"/>
      <c r="U19" s="155"/>
      <c r="V19" s="107"/>
    </row>
    <row r="20" spans="2:22" ht="76" customHeight="1" thickBot="1" x14ac:dyDescent="0.25">
      <c r="B20" s="13" t="s">
        <v>7</v>
      </c>
      <c r="C20" s="7" t="s">
        <v>39</v>
      </c>
      <c r="D20" s="29" t="s">
        <v>209</v>
      </c>
      <c r="E20" s="38" t="s">
        <v>76</v>
      </c>
      <c r="F20" s="14">
        <v>0</v>
      </c>
      <c r="G20" s="28">
        <v>1300000</v>
      </c>
      <c r="H20" s="34">
        <v>0</v>
      </c>
      <c r="I20" s="34">
        <v>0</v>
      </c>
      <c r="J20" s="42">
        <v>500000</v>
      </c>
      <c r="K20" s="42">
        <v>1300000</v>
      </c>
      <c r="L20" s="15" t="s">
        <v>67</v>
      </c>
      <c r="M20" s="43" t="s">
        <v>72</v>
      </c>
      <c r="N20" s="44" t="s">
        <v>77</v>
      </c>
      <c r="O20" s="45" t="s">
        <v>78</v>
      </c>
      <c r="P20" s="46" t="s">
        <v>79</v>
      </c>
      <c r="Q20" s="34">
        <v>0</v>
      </c>
      <c r="R20" s="34"/>
      <c r="S20" s="34"/>
      <c r="T20" s="34"/>
      <c r="U20" s="43"/>
      <c r="V20" s="29"/>
    </row>
    <row r="21" spans="2:22" ht="78" customHeight="1" thickBot="1" x14ac:dyDescent="0.25">
      <c r="B21" s="19" t="s">
        <v>8</v>
      </c>
      <c r="C21" s="20" t="s">
        <v>9</v>
      </c>
      <c r="D21" s="92" t="s">
        <v>210</v>
      </c>
      <c r="E21" s="93" t="s">
        <v>83</v>
      </c>
      <c r="F21" s="94">
        <v>0</v>
      </c>
      <c r="G21" s="94">
        <v>50000</v>
      </c>
      <c r="H21" s="95">
        <v>0</v>
      </c>
      <c r="I21" s="95">
        <v>0</v>
      </c>
      <c r="J21" s="94">
        <v>0</v>
      </c>
      <c r="K21" s="94">
        <v>50000</v>
      </c>
      <c r="L21" s="96" t="s">
        <v>80</v>
      </c>
      <c r="M21" s="94" t="s">
        <v>46</v>
      </c>
      <c r="N21" s="96" t="s">
        <v>81</v>
      </c>
      <c r="O21" s="96" t="s">
        <v>82</v>
      </c>
      <c r="P21" s="94" t="s">
        <v>71</v>
      </c>
      <c r="Q21" s="95">
        <v>0</v>
      </c>
      <c r="R21" s="95"/>
      <c r="S21" s="95"/>
      <c r="T21" s="95"/>
      <c r="U21" s="126"/>
      <c r="V21" s="104"/>
    </row>
    <row r="22" spans="2:22" ht="31" thickBot="1" x14ac:dyDescent="0.25">
      <c r="B22" s="191" t="s">
        <v>10</v>
      </c>
      <c r="C22" s="194" t="s">
        <v>49</v>
      </c>
      <c r="D22" s="18" t="s">
        <v>165</v>
      </c>
      <c r="E22" s="32" t="s">
        <v>83</v>
      </c>
      <c r="F22" s="8">
        <v>0</v>
      </c>
      <c r="G22" s="8">
        <v>6</v>
      </c>
      <c r="H22" s="8">
        <v>4</v>
      </c>
      <c r="I22" s="8">
        <v>4</v>
      </c>
      <c r="J22" s="8"/>
      <c r="K22" s="8"/>
      <c r="L22" s="9" t="s">
        <v>84</v>
      </c>
      <c r="M22" s="8" t="s">
        <v>23</v>
      </c>
      <c r="N22" s="9" t="s">
        <v>85</v>
      </c>
      <c r="O22" s="9" t="s">
        <v>82</v>
      </c>
      <c r="P22" s="8" t="s">
        <v>86</v>
      </c>
      <c r="Q22" s="8"/>
      <c r="R22" s="8">
        <v>6</v>
      </c>
      <c r="S22" s="8"/>
      <c r="T22" s="8">
        <v>6</v>
      </c>
      <c r="U22" s="127">
        <v>1.5</v>
      </c>
      <c r="V22" s="138"/>
    </row>
    <row r="23" spans="2:22" ht="57" customHeight="1" thickBot="1" x14ac:dyDescent="0.25">
      <c r="B23" s="192"/>
      <c r="C23" s="195"/>
      <c r="D23" s="36" t="s">
        <v>166</v>
      </c>
      <c r="E23" s="39" t="s">
        <v>83</v>
      </c>
      <c r="F23" s="8">
        <v>0</v>
      </c>
      <c r="G23" s="8" t="s">
        <v>41</v>
      </c>
      <c r="H23" s="8">
        <v>0</v>
      </c>
      <c r="I23" s="8" t="s">
        <v>42</v>
      </c>
      <c r="J23" s="8" t="s">
        <v>43</v>
      </c>
      <c r="K23" s="8">
        <v>0</v>
      </c>
      <c r="L23" s="9" t="s">
        <v>88</v>
      </c>
      <c r="M23" s="8" t="s">
        <v>87</v>
      </c>
      <c r="N23" s="9" t="s">
        <v>89</v>
      </c>
      <c r="O23" s="9" t="s">
        <v>82</v>
      </c>
      <c r="P23" s="8" t="s">
        <v>71</v>
      </c>
      <c r="Q23" s="8" t="s">
        <v>42</v>
      </c>
      <c r="R23" s="8">
        <v>0</v>
      </c>
      <c r="S23" s="8">
        <v>114</v>
      </c>
      <c r="T23" s="8">
        <v>114</v>
      </c>
      <c r="U23" s="127">
        <v>2.35</v>
      </c>
      <c r="V23" s="29"/>
    </row>
    <row r="24" spans="2:22" ht="37" customHeight="1" thickBot="1" x14ac:dyDescent="0.25">
      <c r="B24" s="192"/>
      <c r="C24" s="195"/>
      <c r="D24" s="18" t="s">
        <v>167</v>
      </c>
      <c r="E24" s="32" t="s">
        <v>83</v>
      </c>
      <c r="F24" s="8">
        <v>0</v>
      </c>
      <c r="G24" s="8">
        <v>4</v>
      </c>
      <c r="H24" s="8">
        <v>4</v>
      </c>
      <c r="I24" s="8">
        <v>0</v>
      </c>
      <c r="J24" s="8">
        <v>0</v>
      </c>
      <c r="K24" s="8">
        <v>0</v>
      </c>
      <c r="L24" s="9" t="s">
        <v>90</v>
      </c>
      <c r="M24" s="8" t="s">
        <v>30</v>
      </c>
      <c r="N24" s="9" t="s">
        <v>91</v>
      </c>
      <c r="O24" s="9" t="s">
        <v>82</v>
      </c>
      <c r="P24" s="8" t="s">
        <v>27</v>
      </c>
      <c r="Q24" s="8"/>
      <c r="R24" s="8">
        <v>12</v>
      </c>
      <c r="S24" s="8"/>
      <c r="T24" s="8">
        <v>12</v>
      </c>
      <c r="U24" s="127">
        <v>3</v>
      </c>
      <c r="V24" s="138"/>
    </row>
    <row r="25" spans="2:22" ht="50" customHeight="1" thickBot="1" x14ac:dyDescent="0.25">
      <c r="B25" s="192"/>
      <c r="C25" s="195"/>
      <c r="D25" s="36" t="s">
        <v>168</v>
      </c>
      <c r="E25" s="39" t="s">
        <v>83</v>
      </c>
      <c r="F25" s="8">
        <v>0</v>
      </c>
      <c r="G25" s="8">
        <v>1</v>
      </c>
      <c r="H25" s="8">
        <v>1</v>
      </c>
      <c r="I25" s="8">
        <v>0</v>
      </c>
      <c r="J25" s="8">
        <v>0</v>
      </c>
      <c r="K25" s="8">
        <v>0</v>
      </c>
      <c r="L25" s="9" t="s">
        <v>92</v>
      </c>
      <c r="M25" s="8" t="s">
        <v>30</v>
      </c>
      <c r="N25" s="9" t="s">
        <v>93</v>
      </c>
      <c r="O25" s="9" t="s">
        <v>82</v>
      </c>
      <c r="P25" s="8" t="s">
        <v>27</v>
      </c>
      <c r="Q25" s="8">
        <v>1</v>
      </c>
      <c r="R25" s="8">
        <v>1</v>
      </c>
      <c r="S25" s="8"/>
      <c r="T25" s="8">
        <v>1</v>
      </c>
      <c r="U25" s="127">
        <v>1</v>
      </c>
      <c r="V25" s="138"/>
    </row>
    <row r="26" spans="2:22" ht="46" thickBot="1" x14ac:dyDescent="0.25">
      <c r="B26" s="192"/>
      <c r="C26" s="196"/>
      <c r="D26" s="36" t="s">
        <v>169</v>
      </c>
      <c r="E26" s="39" t="s">
        <v>83</v>
      </c>
      <c r="F26" s="8">
        <v>0</v>
      </c>
      <c r="G26" s="8">
        <v>200</v>
      </c>
      <c r="H26" s="8">
        <v>60</v>
      </c>
      <c r="I26" s="8">
        <v>200</v>
      </c>
      <c r="J26" s="8">
        <v>0</v>
      </c>
      <c r="K26" s="8">
        <v>0</v>
      </c>
      <c r="L26" s="9" t="s">
        <v>95</v>
      </c>
      <c r="M26" s="8" t="s">
        <v>29</v>
      </c>
      <c r="N26" s="9" t="s">
        <v>94</v>
      </c>
      <c r="O26" s="9" t="s">
        <v>82</v>
      </c>
      <c r="P26" s="8" t="s">
        <v>27</v>
      </c>
      <c r="Q26" s="8">
        <v>200</v>
      </c>
      <c r="R26" s="8"/>
      <c r="S26" s="8">
        <v>194</v>
      </c>
      <c r="T26" s="8">
        <v>194</v>
      </c>
      <c r="U26" s="127">
        <v>0.97</v>
      </c>
      <c r="V26" s="138"/>
    </row>
    <row r="27" spans="2:22" ht="48" customHeight="1" thickBot="1" x14ac:dyDescent="0.25">
      <c r="B27" s="192"/>
      <c r="C27" s="197" t="s">
        <v>50</v>
      </c>
      <c r="D27" s="36" t="s">
        <v>170</v>
      </c>
      <c r="E27" s="39" t="s">
        <v>83</v>
      </c>
      <c r="F27" s="8">
        <v>0</v>
      </c>
      <c r="G27" s="8">
        <v>10</v>
      </c>
      <c r="H27" s="8">
        <v>5</v>
      </c>
      <c r="I27" s="8">
        <v>5</v>
      </c>
      <c r="J27" s="8">
        <v>0</v>
      </c>
      <c r="K27" s="8">
        <v>0</v>
      </c>
      <c r="L27" s="9" t="s">
        <v>90</v>
      </c>
      <c r="M27" s="8" t="s">
        <v>31</v>
      </c>
      <c r="N27" s="9" t="s">
        <v>96</v>
      </c>
      <c r="O27" s="9" t="s">
        <v>82</v>
      </c>
      <c r="P27" s="8" t="s">
        <v>27</v>
      </c>
      <c r="Q27" s="8">
        <v>10</v>
      </c>
      <c r="R27" s="8">
        <v>7</v>
      </c>
      <c r="S27" s="8">
        <v>3</v>
      </c>
      <c r="T27" s="8">
        <v>10</v>
      </c>
      <c r="U27" s="127">
        <v>1</v>
      </c>
      <c r="V27" s="138"/>
    </row>
    <row r="28" spans="2:22" ht="67" customHeight="1" thickBot="1" x14ac:dyDescent="0.25">
      <c r="B28" s="192"/>
      <c r="C28" s="195"/>
      <c r="D28" s="99" t="s">
        <v>171</v>
      </c>
      <c r="E28" s="73" t="s">
        <v>83</v>
      </c>
      <c r="F28" s="33">
        <v>0</v>
      </c>
      <c r="G28" s="10">
        <v>7000</v>
      </c>
      <c r="H28" s="10">
        <v>0</v>
      </c>
      <c r="I28" s="10">
        <v>2000</v>
      </c>
      <c r="J28" s="10">
        <v>7000</v>
      </c>
      <c r="K28" s="10">
        <v>7000</v>
      </c>
      <c r="L28" s="85" t="s">
        <v>95</v>
      </c>
      <c r="M28" s="85" t="s">
        <v>28</v>
      </c>
      <c r="N28" s="85" t="s">
        <v>97</v>
      </c>
      <c r="O28" s="85" t="s">
        <v>82</v>
      </c>
      <c r="P28" s="85" t="s">
        <v>27</v>
      </c>
      <c r="Q28" s="10">
        <v>2000</v>
      </c>
      <c r="R28" s="10">
        <v>0</v>
      </c>
      <c r="S28" s="10">
        <v>5920</v>
      </c>
      <c r="T28" s="10">
        <v>5920</v>
      </c>
      <c r="U28" s="128">
        <v>2.96</v>
      </c>
      <c r="V28" s="138"/>
    </row>
    <row r="29" spans="2:22" ht="105" customHeight="1" thickBot="1" x14ac:dyDescent="0.25">
      <c r="B29" s="192"/>
      <c r="C29" s="198"/>
      <c r="D29" s="104" t="s">
        <v>172</v>
      </c>
      <c r="E29" s="39" t="s">
        <v>83</v>
      </c>
      <c r="F29" s="51">
        <v>0</v>
      </c>
      <c r="G29" s="49" t="s">
        <v>158</v>
      </c>
      <c r="H29" s="49">
        <v>0</v>
      </c>
      <c r="I29" s="49">
        <v>2000</v>
      </c>
      <c r="J29" s="49">
        <v>7000</v>
      </c>
      <c r="K29" s="49">
        <v>7000</v>
      </c>
      <c r="L29" s="50" t="s">
        <v>95</v>
      </c>
      <c r="M29" s="49" t="s">
        <v>28</v>
      </c>
      <c r="N29" s="50" t="s">
        <v>159</v>
      </c>
      <c r="O29" s="50" t="s">
        <v>82</v>
      </c>
      <c r="P29" s="56" t="s">
        <v>27</v>
      </c>
      <c r="Q29" s="48">
        <v>2000</v>
      </c>
      <c r="R29" s="49">
        <v>0</v>
      </c>
      <c r="S29" s="49">
        <v>5920</v>
      </c>
      <c r="T29" s="49">
        <v>5920</v>
      </c>
      <c r="U29" s="129">
        <v>2.96</v>
      </c>
      <c r="V29" s="138"/>
    </row>
    <row r="30" spans="2:22" ht="67" customHeight="1" x14ac:dyDescent="0.2">
      <c r="B30" s="192"/>
      <c r="C30" s="195"/>
      <c r="D30" s="208" t="s">
        <v>173</v>
      </c>
      <c r="E30" s="174" t="s">
        <v>83</v>
      </c>
      <c r="F30" s="189">
        <v>0</v>
      </c>
      <c r="G30" s="148">
        <v>7000</v>
      </c>
      <c r="H30" s="148">
        <v>0</v>
      </c>
      <c r="I30" s="148">
        <v>2000</v>
      </c>
      <c r="J30" s="148">
        <v>7000</v>
      </c>
      <c r="K30" s="148">
        <v>7000</v>
      </c>
      <c r="L30" s="179" t="s">
        <v>95</v>
      </c>
      <c r="M30" s="148" t="s">
        <v>28</v>
      </c>
      <c r="N30" s="179" t="s">
        <v>98</v>
      </c>
      <c r="O30" s="179" t="s">
        <v>82</v>
      </c>
      <c r="P30" s="148" t="s">
        <v>27</v>
      </c>
      <c r="Q30" s="148">
        <v>2000</v>
      </c>
      <c r="R30" s="149">
        <v>0</v>
      </c>
      <c r="S30" s="149" t="s">
        <v>225</v>
      </c>
      <c r="T30" s="149" t="s">
        <v>225</v>
      </c>
      <c r="U30" s="157" t="s">
        <v>225</v>
      </c>
      <c r="V30" s="141" t="s">
        <v>217</v>
      </c>
    </row>
    <row r="31" spans="2:22" ht="4" customHeight="1" thickBot="1" x14ac:dyDescent="0.25">
      <c r="B31" s="192"/>
      <c r="C31" s="195"/>
      <c r="D31" s="210"/>
      <c r="E31" s="169"/>
      <c r="F31" s="190"/>
      <c r="G31" s="147"/>
      <c r="H31" s="147"/>
      <c r="I31" s="147"/>
      <c r="J31" s="147"/>
      <c r="K31" s="147"/>
      <c r="L31" s="171"/>
      <c r="M31" s="147"/>
      <c r="N31" s="171"/>
      <c r="O31" s="171"/>
      <c r="P31" s="147"/>
      <c r="Q31" s="147"/>
      <c r="R31" s="150"/>
      <c r="S31" s="150"/>
      <c r="T31" s="150"/>
      <c r="U31" s="158"/>
      <c r="V31" s="142"/>
    </row>
    <row r="32" spans="2:22" ht="68" customHeight="1" thickBot="1" x14ac:dyDescent="0.25">
      <c r="B32" s="192"/>
      <c r="C32" s="195"/>
      <c r="D32" s="36" t="s">
        <v>174</v>
      </c>
      <c r="E32" s="39" t="s">
        <v>83</v>
      </c>
      <c r="F32" s="8">
        <v>0</v>
      </c>
      <c r="G32" s="8">
        <v>7000</v>
      </c>
      <c r="H32" s="8">
        <v>2000</v>
      </c>
      <c r="I32" s="8">
        <v>7000</v>
      </c>
      <c r="J32" s="8">
        <v>0</v>
      </c>
      <c r="K32" s="8">
        <v>0</v>
      </c>
      <c r="L32" s="9" t="s">
        <v>95</v>
      </c>
      <c r="M32" s="8" t="s">
        <v>32</v>
      </c>
      <c r="N32" s="9" t="s">
        <v>99</v>
      </c>
      <c r="O32" s="9" t="s">
        <v>82</v>
      </c>
      <c r="P32" s="8" t="s">
        <v>27</v>
      </c>
      <c r="Q32" s="8">
        <v>7000</v>
      </c>
      <c r="R32" s="8">
        <v>0</v>
      </c>
      <c r="S32" s="8">
        <v>7014</v>
      </c>
      <c r="T32" s="8">
        <v>7014</v>
      </c>
      <c r="U32" s="127">
        <v>1</v>
      </c>
      <c r="V32" s="138"/>
    </row>
    <row r="33" spans="2:22" ht="94" customHeight="1" thickBot="1" x14ac:dyDescent="0.25">
      <c r="B33" s="192"/>
      <c r="C33" s="196"/>
      <c r="D33" s="100" t="s">
        <v>175</v>
      </c>
      <c r="E33" s="101" t="s">
        <v>66</v>
      </c>
      <c r="F33" s="94">
        <v>0</v>
      </c>
      <c r="G33" s="94">
        <v>800</v>
      </c>
      <c r="H33" s="94">
        <v>0</v>
      </c>
      <c r="I33" s="94">
        <v>200</v>
      </c>
      <c r="J33" s="94">
        <v>400</v>
      </c>
      <c r="K33" s="94">
        <v>800</v>
      </c>
      <c r="L33" s="96" t="s">
        <v>67</v>
      </c>
      <c r="M33" s="94" t="s">
        <v>36</v>
      </c>
      <c r="N33" s="96" t="s">
        <v>101</v>
      </c>
      <c r="O33" s="96" t="s">
        <v>82</v>
      </c>
      <c r="P33" s="94" t="s">
        <v>27</v>
      </c>
      <c r="Q33" s="94">
        <v>200</v>
      </c>
      <c r="R33" s="94">
        <v>0</v>
      </c>
      <c r="S33" s="94">
        <v>0</v>
      </c>
      <c r="T33" s="94">
        <v>0</v>
      </c>
      <c r="U33" s="131">
        <v>0</v>
      </c>
      <c r="V33" s="139" t="s">
        <v>217</v>
      </c>
    </row>
    <row r="34" spans="2:22" ht="35" customHeight="1" thickBot="1" x14ac:dyDescent="0.25">
      <c r="B34" s="192"/>
      <c r="C34" s="197" t="s">
        <v>51</v>
      </c>
      <c r="D34" s="36" t="s">
        <v>176</v>
      </c>
      <c r="E34" s="39" t="s">
        <v>83</v>
      </c>
      <c r="F34" s="8">
        <v>0</v>
      </c>
      <c r="G34" s="8">
        <v>2</v>
      </c>
      <c r="H34" s="8">
        <v>1</v>
      </c>
      <c r="I34" s="8">
        <v>2</v>
      </c>
      <c r="J34" s="8">
        <v>0</v>
      </c>
      <c r="K34" s="8">
        <v>0</v>
      </c>
      <c r="L34" s="9" t="s">
        <v>95</v>
      </c>
      <c r="M34" s="8" t="s">
        <v>32</v>
      </c>
      <c r="N34" s="9" t="s">
        <v>102</v>
      </c>
      <c r="O34" s="9" t="s">
        <v>82</v>
      </c>
      <c r="P34" s="8" t="s">
        <v>27</v>
      </c>
      <c r="Q34" s="8">
        <v>2</v>
      </c>
      <c r="R34" s="8">
        <v>2</v>
      </c>
      <c r="S34" s="8">
        <v>0</v>
      </c>
      <c r="T34" s="8">
        <v>2</v>
      </c>
      <c r="U34" s="127">
        <v>1</v>
      </c>
      <c r="V34" s="138"/>
    </row>
    <row r="35" spans="2:22" ht="76" thickBot="1" x14ac:dyDescent="0.25">
      <c r="B35" s="192"/>
      <c r="C35" s="195"/>
      <c r="D35" s="36" t="s">
        <v>177</v>
      </c>
      <c r="E35" s="39" t="s">
        <v>83</v>
      </c>
      <c r="F35" s="8">
        <v>0</v>
      </c>
      <c r="G35" s="8">
        <v>4000</v>
      </c>
      <c r="H35" s="8">
        <v>0</v>
      </c>
      <c r="I35" s="8">
        <v>1800</v>
      </c>
      <c r="J35" s="8">
        <v>4000</v>
      </c>
      <c r="K35" s="8">
        <v>4000</v>
      </c>
      <c r="L35" s="9" t="s">
        <v>95</v>
      </c>
      <c r="M35" s="8" t="s">
        <v>28</v>
      </c>
      <c r="N35" s="9" t="s">
        <v>103</v>
      </c>
      <c r="O35" s="9" t="s">
        <v>82</v>
      </c>
      <c r="P35" s="8" t="s">
        <v>27</v>
      </c>
      <c r="Q35" s="8">
        <v>1800</v>
      </c>
      <c r="R35" s="8">
        <v>0</v>
      </c>
      <c r="S35" s="8">
        <v>0</v>
      </c>
      <c r="T35" s="8">
        <v>0</v>
      </c>
      <c r="U35" s="127">
        <v>0</v>
      </c>
      <c r="V35" s="138" t="s">
        <v>218</v>
      </c>
    </row>
    <row r="36" spans="2:22" ht="46" thickBot="1" x14ac:dyDescent="0.25">
      <c r="B36" s="192"/>
      <c r="C36" s="195"/>
      <c r="D36" s="36" t="s">
        <v>178</v>
      </c>
      <c r="E36" s="39" t="s">
        <v>69</v>
      </c>
      <c r="F36" s="8">
        <v>0</v>
      </c>
      <c r="G36" s="47">
        <v>0.95</v>
      </c>
      <c r="H36" s="47">
        <v>0</v>
      </c>
      <c r="I36" s="47">
        <v>0.95</v>
      </c>
      <c r="J36" s="47">
        <v>0.95</v>
      </c>
      <c r="K36" s="47">
        <v>0.95</v>
      </c>
      <c r="L36" s="9" t="s">
        <v>95</v>
      </c>
      <c r="M36" s="47" t="s">
        <v>33</v>
      </c>
      <c r="N36" s="62" t="s">
        <v>104</v>
      </c>
      <c r="O36" s="9" t="s">
        <v>105</v>
      </c>
      <c r="P36" s="65" t="s">
        <v>27</v>
      </c>
      <c r="Q36" s="47">
        <v>0.95</v>
      </c>
      <c r="R36" s="8">
        <v>0</v>
      </c>
      <c r="S36" s="8">
        <v>0</v>
      </c>
      <c r="T36" s="8">
        <v>0</v>
      </c>
      <c r="U36" s="127">
        <v>0</v>
      </c>
      <c r="V36" s="138" t="s">
        <v>219</v>
      </c>
    </row>
    <row r="37" spans="2:22" ht="90" customHeight="1" thickBot="1" x14ac:dyDescent="0.25">
      <c r="B37" s="192"/>
      <c r="C37" s="199"/>
      <c r="D37" s="31" t="s">
        <v>179</v>
      </c>
      <c r="E37" s="21" t="s">
        <v>83</v>
      </c>
      <c r="F37" s="32">
        <v>0</v>
      </c>
      <c r="G37" s="32">
        <v>7000</v>
      </c>
      <c r="H37" s="32">
        <v>0</v>
      </c>
      <c r="I37" s="32">
        <v>2000</v>
      </c>
      <c r="J37" s="32">
        <v>7000</v>
      </c>
      <c r="K37" s="32">
        <v>7000</v>
      </c>
      <c r="L37" s="30" t="s">
        <v>95</v>
      </c>
      <c r="M37" s="32" t="s">
        <v>28</v>
      </c>
      <c r="N37" s="30" t="s">
        <v>106</v>
      </c>
      <c r="O37" s="31" t="s">
        <v>82</v>
      </c>
      <c r="P37" s="39" t="s">
        <v>27</v>
      </c>
      <c r="Q37" s="32">
        <v>2000</v>
      </c>
      <c r="R37" s="32">
        <v>0</v>
      </c>
      <c r="S37" s="32">
        <v>0</v>
      </c>
      <c r="T37" s="32">
        <v>0</v>
      </c>
      <c r="U37" s="122">
        <v>0</v>
      </c>
      <c r="V37" s="138" t="s">
        <v>220</v>
      </c>
    </row>
    <row r="38" spans="2:22" ht="53" customHeight="1" thickBot="1" x14ac:dyDescent="0.25">
      <c r="B38" s="192"/>
      <c r="C38" s="200" t="s">
        <v>52</v>
      </c>
      <c r="D38" s="29" t="s">
        <v>180</v>
      </c>
      <c r="E38" s="39" t="s">
        <v>83</v>
      </c>
      <c r="F38" s="48">
        <v>0</v>
      </c>
      <c r="G38" s="49">
        <v>4</v>
      </c>
      <c r="H38" s="49">
        <v>0</v>
      </c>
      <c r="I38" s="49">
        <v>6</v>
      </c>
      <c r="J38" s="49">
        <v>6</v>
      </c>
      <c r="K38" s="49">
        <v>6</v>
      </c>
      <c r="L38" s="50" t="s">
        <v>90</v>
      </c>
      <c r="M38" s="49" t="s">
        <v>108</v>
      </c>
      <c r="N38" s="50" t="s">
        <v>107</v>
      </c>
      <c r="O38" s="50"/>
      <c r="P38" s="8" t="s">
        <v>86</v>
      </c>
      <c r="Q38" s="49">
        <v>6</v>
      </c>
      <c r="R38" s="49">
        <v>6</v>
      </c>
      <c r="S38" s="49">
        <v>0</v>
      </c>
      <c r="T38" s="49">
        <v>6</v>
      </c>
      <c r="U38" s="129">
        <v>1.5</v>
      </c>
      <c r="V38" s="138"/>
    </row>
    <row r="39" spans="2:22" ht="47" customHeight="1" thickBot="1" x14ac:dyDescent="0.25">
      <c r="B39" s="192"/>
      <c r="C39" s="201"/>
      <c r="D39" s="6" t="s">
        <v>181</v>
      </c>
      <c r="E39" s="27" t="s">
        <v>69</v>
      </c>
      <c r="F39" s="8">
        <v>0</v>
      </c>
      <c r="G39" s="47">
        <v>0.75</v>
      </c>
      <c r="H39" s="47">
        <v>0</v>
      </c>
      <c r="I39" s="47">
        <v>0</v>
      </c>
      <c r="J39" s="47">
        <v>0.25</v>
      </c>
      <c r="K39" s="47">
        <v>0.75</v>
      </c>
      <c r="L39" s="9" t="s">
        <v>95</v>
      </c>
      <c r="M39" s="47" t="s">
        <v>34</v>
      </c>
      <c r="N39" s="62" t="s">
        <v>109</v>
      </c>
      <c r="O39" s="9" t="s">
        <v>110</v>
      </c>
      <c r="P39" s="66" t="s">
        <v>71</v>
      </c>
      <c r="Q39" s="117">
        <v>0</v>
      </c>
      <c r="R39" s="51"/>
      <c r="S39" s="51"/>
      <c r="T39" s="51"/>
      <c r="U39" s="118"/>
      <c r="V39" s="29"/>
    </row>
    <row r="40" spans="2:22" ht="53" customHeight="1" thickBot="1" x14ac:dyDescent="0.25">
      <c r="B40" s="192"/>
      <c r="C40" s="201"/>
      <c r="D40" s="6" t="s">
        <v>182</v>
      </c>
      <c r="E40" s="39" t="s">
        <v>83</v>
      </c>
      <c r="F40" s="8">
        <v>0</v>
      </c>
      <c r="G40" s="8">
        <v>21</v>
      </c>
      <c r="H40" s="8">
        <v>0</v>
      </c>
      <c r="I40" s="8">
        <v>12</v>
      </c>
      <c r="J40" s="8">
        <v>31</v>
      </c>
      <c r="K40" s="8">
        <v>21</v>
      </c>
      <c r="L40" s="9" t="s">
        <v>90</v>
      </c>
      <c r="M40" s="47" t="s">
        <v>34</v>
      </c>
      <c r="N40" s="62" t="s">
        <v>111</v>
      </c>
      <c r="O40" s="9" t="s">
        <v>82</v>
      </c>
      <c r="P40" s="8" t="s">
        <v>71</v>
      </c>
      <c r="Q40" s="8">
        <v>12</v>
      </c>
      <c r="R40" s="8">
        <v>0</v>
      </c>
      <c r="S40" s="8">
        <v>44</v>
      </c>
      <c r="T40" s="8">
        <v>44</v>
      </c>
      <c r="U40" s="127">
        <v>3.76</v>
      </c>
      <c r="V40" s="138"/>
    </row>
    <row r="41" spans="2:22" ht="58" customHeight="1" thickBot="1" x14ac:dyDescent="0.25">
      <c r="B41" s="192"/>
      <c r="C41" s="202"/>
      <c r="D41" s="6" t="s">
        <v>183</v>
      </c>
      <c r="E41" s="39" t="s">
        <v>69</v>
      </c>
      <c r="F41" s="8">
        <v>0</v>
      </c>
      <c r="G41" s="47">
        <v>0.5</v>
      </c>
      <c r="H41" s="47">
        <v>0</v>
      </c>
      <c r="I41" s="47">
        <v>0</v>
      </c>
      <c r="J41" s="47">
        <v>0.5</v>
      </c>
      <c r="K41" s="47">
        <v>0.5</v>
      </c>
      <c r="L41" s="9" t="s">
        <v>12</v>
      </c>
      <c r="M41" s="47" t="s">
        <v>35</v>
      </c>
      <c r="N41" s="62" t="s">
        <v>112</v>
      </c>
      <c r="O41" s="9" t="s">
        <v>113</v>
      </c>
      <c r="P41" s="8" t="s">
        <v>71</v>
      </c>
      <c r="Q41" s="117">
        <v>0</v>
      </c>
      <c r="R41" s="51"/>
      <c r="S41" s="51"/>
      <c r="T41" s="51"/>
      <c r="U41" s="118"/>
      <c r="V41" s="29"/>
    </row>
    <row r="42" spans="2:22" ht="46" customHeight="1" thickBot="1" x14ac:dyDescent="0.25">
      <c r="B42" s="192"/>
      <c r="C42" s="203" t="s">
        <v>53</v>
      </c>
      <c r="D42" s="6" t="s">
        <v>184</v>
      </c>
      <c r="E42" s="39" t="s">
        <v>83</v>
      </c>
      <c r="F42" s="8">
        <v>0</v>
      </c>
      <c r="G42" s="8">
        <v>7000</v>
      </c>
      <c r="H42" s="8">
        <v>0</v>
      </c>
      <c r="I42" s="8">
        <v>0</v>
      </c>
      <c r="J42" s="8">
        <v>2000</v>
      </c>
      <c r="K42" s="8">
        <v>7000</v>
      </c>
      <c r="L42" s="9" t="s">
        <v>95</v>
      </c>
      <c r="M42" s="47" t="s">
        <v>35</v>
      </c>
      <c r="N42" s="62" t="s">
        <v>114</v>
      </c>
      <c r="O42" s="9" t="s">
        <v>82</v>
      </c>
      <c r="P42" s="8" t="s">
        <v>27</v>
      </c>
      <c r="Q42" s="8">
        <v>0</v>
      </c>
      <c r="R42" s="8"/>
      <c r="S42" s="8"/>
      <c r="T42" s="8"/>
      <c r="U42" s="66"/>
      <c r="V42" s="29"/>
    </row>
    <row r="43" spans="2:22" ht="99" customHeight="1" thickBot="1" x14ac:dyDescent="0.25">
      <c r="B43" s="192"/>
      <c r="C43" s="201"/>
      <c r="D43" s="92" t="s">
        <v>185</v>
      </c>
      <c r="E43" s="93" t="s">
        <v>83</v>
      </c>
      <c r="F43" s="94">
        <v>0</v>
      </c>
      <c r="G43" s="94">
        <v>7000</v>
      </c>
      <c r="H43" s="94">
        <v>0</v>
      </c>
      <c r="I43" s="94">
        <v>0</v>
      </c>
      <c r="J43" s="94">
        <v>2000</v>
      </c>
      <c r="K43" s="94">
        <v>7000</v>
      </c>
      <c r="L43" s="96" t="s">
        <v>95</v>
      </c>
      <c r="M43" s="94" t="s">
        <v>37</v>
      </c>
      <c r="N43" s="102" t="s">
        <v>114</v>
      </c>
      <c r="O43" s="96" t="s">
        <v>82</v>
      </c>
      <c r="P43" s="94" t="s">
        <v>27</v>
      </c>
      <c r="Q43" s="94">
        <v>0</v>
      </c>
      <c r="R43" s="94"/>
      <c r="S43" s="94"/>
      <c r="T43" s="94"/>
      <c r="U43" s="132"/>
      <c r="V43" s="104"/>
    </row>
    <row r="44" spans="2:22" ht="83" customHeight="1" thickBot="1" x14ac:dyDescent="0.25">
      <c r="B44" s="192"/>
      <c r="C44" s="201"/>
      <c r="D44" s="92" t="s">
        <v>186</v>
      </c>
      <c r="E44" s="93" t="s">
        <v>83</v>
      </c>
      <c r="F44" s="94">
        <v>0</v>
      </c>
      <c r="G44" s="94">
        <v>43000</v>
      </c>
      <c r="H44" s="94">
        <v>0</v>
      </c>
      <c r="I44" s="94">
        <v>0</v>
      </c>
      <c r="J44" s="94">
        <v>12500</v>
      </c>
      <c r="K44" s="94">
        <f>43000-12500</f>
        <v>30500</v>
      </c>
      <c r="L44" s="96" t="s">
        <v>11</v>
      </c>
      <c r="M44" s="94" t="s">
        <v>37</v>
      </c>
      <c r="N44" s="103" t="s">
        <v>115</v>
      </c>
      <c r="O44" s="103" t="s">
        <v>82</v>
      </c>
      <c r="P44" s="94" t="s">
        <v>27</v>
      </c>
      <c r="Q44" s="94">
        <v>0</v>
      </c>
      <c r="R44" s="94"/>
      <c r="S44" s="94"/>
      <c r="T44" s="94"/>
      <c r="U44" s="132"/>
      <c r="V44" s="104"/>
    </row>
    <row r="45" spans="2:22" ht="78" customHeight="1" thickBot="1" x14ac:dyDescent="0.25">
      <c r="B45" s="192"/>
      <c r="C45" s="203" t="s">
        <v>187</v>
      </c>
      <c r="D45" s="6" t="s">
        <v>188</v>
      </c>
      <c r="E45" s="39" t="s">
        <v>117</v>
      </c>
      <c r="F45" s="8">
        <v>0</v>
      </c>
      <c r="G45" s="8">
        <v>10000</v>
      </c>
      <c r="H45" s="8">
        <v>0</v>
      </c>
      <c r="I45" s="8">
        <v>2000</v>
      </c>
      <c r="J45" s="8">
        <v>5000</v>
      </c>
      <c r="K45" s="8">
        <v>10000</v>
      </c>
      <c r="L45" s="9" t="s">
        <v>13</v>
      </c>
      <c r="M45" s="10" t="s">
        <v>34</v>
      </c>
      <c r="N45" s="54" t="s">
        <v>119</v>
      </c>
      <c r="O45" s="54" t="s">
        <v>120</v>
      </c>
      <c r="P45" s="8" t="s">
        <v>71</v>
      </c>
      <c r="Q45" s="8">
        <v>2000</v>
      </c>
      <c r="R45" s="8">
        <v>0</v>
      </c>
      <c r="S45" s="8">
        <v>2550</v>
      </c>
      <c r="T45" s="8">
        <v>2550</v>
      </c>
      <c r="U45" s="127">
        <v>1.28</v>
      </c>
      <c r="V45" s="138" t="s">
        <v>226</v>
      </c>
    </row>
    <row r="46" spans="2:22" ht="39" customHeight="1" thickBot="1" x14ac:dyDescent="0.25">
      <c r="B46" s="192"/>
      <c r="C46" s="204"/>
      <c r="D46" s="6" t="s">
        <v>189</v>
      </c>
      <c r="E46" s="39" t="s">
        <v>116</v>
      </c>
      <c r="F46" s="32">
        <v>0</v>
      </c>
      <c r="G46" s="32">
        <v>150</v>
      </c>
      <c r="H46" s="32">
        <v>0</v>
      </c>
      <c r="I46" s="32">
        <v>50</v>
      </c>
      <c r="J46" s="32">
        <v>100</v>
      </c>
      <c r="K46" s="32">
        <v>150</v>
      </c>
      <c r="L46" s="30" t="s">
        <v>13</v>
      </c>
      <c r="M46" s="55" t="s">
        <v>34</v>
      </c>
      <c r="N46" s="29" t="s">
        <v>118</v>
      </c>
      <c r="O46" s="29" t="s">
        <v>120</v>
      </c>
      <c r="P46" s="8" t="s">
        <v>71</v>
      </c>
      <c r="Q46" s="32">
        <v>50</v>
      </c>
      <c r="R46" s="32">
        <v>0</v>
      </c>
      <c r="S46" s="32">
        <v>232</v>
      </c>
      <c r="T46" s="32">
        <v>232</v>
      </c>
      <c r="U46" s="122">
        <v>4.6399999999999997</v>
      </c>
      <c r="V46" s="138"/>
    </row>
    <row r="47" spans="2:22" ht="95" customHeight="1" thickBot="1" x14ac:dyDescent="0.25">
      <c r="B47" s="192"/>
      <c r="C47" s="200" t="s">
        <v>54</v>
      </c>
      <c r="D47" s="29" t="s">
        <v>190</v>
      </c>
      <c r="E47" s="39" t="s">
        <v>83</v>
      </c>
      <c r="F47" s="39">
        <v>0</v>
      </c>
      <c r="G47" s="39">
        <v>4</v>
      </c>
      <c r="H47" s="51">
        <v>0</v>
      </c>
      <c r="I47" s="49">
        <v>1</v>
      </c>
      <c r="J47" s="49">
        <v>1</v>
      </c>
      <c r="K47" s="56">
        <v>2</v>
      </c>
      <c r="L47" s="29" t="s">
        <v>14</v>
      </c>
      <c r="M47" s="33" t="s">
        <v>34</v>
      </c>
      <c r="N47" s="52" t="s">
        <v>122</v>
      </c>
      <c r="O47" s="68" t="s">
        <v>82</v>
      </c>
      <c r="P47" s="8" t="s">
        <v>71</v>
      </c>
      <c r="Q47" s="49">
        <v>1</v>
      </c>
      <c r="R47" s="49">
        <v>0</v>
      </c>
      <c r="S47" s="49">
        <v>2</v>
      </c>
      <c r="T47" s="49">
        <v>2</v>
      </c>
      <c r="U47" s="129">
        <v>2</v>
      </c>
      <c r="V47" s="138"/>
    </row>
    <row r="48" spans="2:22" ht="58" customHeight="1" thickBot="1" x14ac:dyDescent="0.25">
      <c r="B48" s="192"/>
      <c r="C48" s="201"/>
      <c r="D48" s="6" t="s">
        <v>191</v>
      </c>
      <c r="E48" s="39" t="s">
        <v>83</v>
      </c>
      <c r="F48" s="8">
        <v>0</v>
      </c>
      <c r="G48" s="8">
        <v>40</v>
      </c>
      <c r="H48" s="8">
        <v>20</v>
      </c>
      <c r="I48" s="8">
        <v>20</v>
      </c>
      <c r="J48" s="8">
        <v>0</v>
      </c>
      <c r="K48" s="8">
        <v>0</v>
      </c>
      <c r="L48" s="9" t="s">
        <v>15</v>
      </c>
      <c r="M48" s="10" t="s">
        <v>40</v>
      </c>
      <c r="N48" s="54" t="s">
        <v>123</v>
      </c>
      <c r="O48" s="69" t="s">
        <v>82</v>
      </c>
      <c r="P48" s="8" t="s">
        <v>71</v>
      </c>
      <c r="Q48" s="8">
        <v>40</v>
      </c>
      <c r="R48" s="8">
        <v>17</v>
      </c>
      <c r="S48" s="8">
        <v>30</v>
      </c>
      <c r="T48" s="8">
        <f>R48+S48</f>
        <v>47</v>
      </c>
      <c r="U48" s="127">
        <v>1.18</v>
      </c>
      <c r="V48" s="138"/>
    </row>
    <row r="49" spans="2:22" ht="65" customHeight="1" thickBot="1" x14ac:dyDescent="0.25">
      <c r="B49" s="192"/>
      <c r="C49" s="201"/>
      <c r="D49" s="6" t="s">
        <v>192</v>
      </c>
      <c r="E49" s="39" t="s">
        <v>83</v>
      </c>
      <c r="F49" s="8">
        <v>0</v>
      </c>
      <c r="G49" s="8">
        <v>80</v>
      </c>
      <c r="H49" s="8">
        <v>0</v>
      </c>
      <c r="I49" s="8">
        <v>30</v>
      </c>
      <c r="J49" s="8">
        <v>30</v>
      </c>
      <c r="K49" s="8">
        <v>20</v>
      </c>
      <c r="L49" s="9" t="s">
        <v>15</v>
      </c>
      <c r="M49" s="10" t="s">
        <v>34</v>
      </c>
      <c r="N49" s="54" t="s">
        <v>124</v>
      </c>
      <c r="O49" s="68" t="s">
        <v>82</v>
      </c>
      <c r="P49" s="8" t="s">
        <v>71</v>
      </c>
      <c r="Q49" s="8">
        <v>30</v>
      </c>
      <c r="R49" s="8">
        <v>0</v>
      </c>
      <c r="S49" s="8">
        <v>69</v>
      </c>
      <c r="T49" s="8">
        <v>69</v>
      </c>
      <c r="U49" s="127">
        <v>2.2999999999999998</v>
      </c>
      <c r="V49" s="138"/>
    </row>
    <row r="50" spans="2:22" ht="32" customHeight="1" thickBot="1" x14ac:dyDescent="0.25">
      <c r="B50" s="192"/>
      <c r="C50" s="201"/>
      <c r="D50" s="6" t="s">
        <v>193</v>
      </c>
      <c r="E50" s="27" t="s">
        <v>83</v>
      </c>
      <c r="F50" s="8">
        <v>0</v>
      </c>
      <c r="G50" s="8">
        <v>10</v>
      </c>
      <c r="H50" s="8">
        <v>0</v>
      </c>
      <c r="I50" s="8">
        <v>5</v>
      </c>
      <c r="J50" s="8">
        <v>5</v>
      </c>
      <c r="K50" s="8">
        <v>0</v>
      </c>
      <c r="L50" s="57" t="s">
        <v>16</v>
      </c>
      <c r="M50" s="39" t="s">
        <v>47</v>
      </c>
      <c r="N50" s="54" t="s">
        <v>125</v>
      </c>
      <c r="O50" s="69" t="s">
        <v>82</v>
      </c>
      <c r="P50" s="8" t="s">
        <v>71</v>
      </c>
      <c r="Q50" s="8">
        <v>5</v>
      </c>
      <c r="R50" s="8">
        <v>0</v>
      </c>
      <c r="S50" s="8">
        <v>0</v>
      </c>
      <c r="T50" s="8">
        <v>0</v>
      </c>
      <c r="U50" s="127">
        <v>0</v>
      </c>
      <c r="V50" s="138" t="s">
        <v>221</v>
      </c>
    </row>
    <row r="51" spans="2:22" ht="31" thickBot="1" x14ac:dyDescent="0.25">
      <c r="B51" s="192"/>
      <c r="C51" s="202"/>
      <c r="D51" s="6" t="s">
        <v>194</v>
      </c>
      <c r="E51" s="39" t="s">
        <v>121</v>
      </c>
      <c r="F51" s="42">
        <v>0</v>
      </c>
      <c r="G51" s="42">
        <v>1300000</v>
      </c>
      <c r="H51" s="8">
        <v>0</v>
      </c>
      <c r="I51" s="8">
        <v>0</v>
      </c>
      <c r="J51" s="42">
        <v>500000</v>
      </c>
      <c r="K51" s="42">
        <v>800000</v>
      </c>
      <c r="L51" s="9" t="s">
        <v>126</v>
      </c>
      <c r="M51" s="66" t="s">
        <v>46</v>
      </c>
      <c r="N51" s="35" t="s">
        <v>127</v>
      </c>
      <c r="O51" s="45" t="s">
        <v>128</v>
      </c>
      <c r="P51" s="8" t="s">
        <v>71</v>
      </c>
      <c r="Q51" s="8">
        <v>0</v>
      </c>
      <c r="R51" s="8"/>
      <c r="S51" s="8"/>
      <c r="T51" s="8"/>
      <c r="U51" s="66"/>
      <c r="V51" s="29"/>
    </row>
    <row r="52" spans="2:22" ht="38" customHeight="1" thickBot="1" x14ac:dyDescent="0.25">
      <c r="B52" s="192"/>
      <c r="C52" s="203" t="s">
        <v>55</v>
      </c>
      <c r="D52" s="6" t="s">
        <v>195</v>
      </c>
      <c r="E52" s="39" t="s">
        <v>83</v>
      </c>
      <c r="F52" s="8">
        <v>0</v>
      </c>
      <c r="G52" s="8">
        <v>5</v>
      </c>
      <c r="H52" s="8">
        <v>0</v>
      </c>
      <c r="I52" s="8">
        <v>2</v>
      </c>
      <c r="J52" s="8">
        <v>2</v>
      </c>
      <c r="K52" s="8">
        <v>2</v>
      </c>
      <c r="L52" s="9" t="s">
        <v>17</v>
      </c>
      <c r="M52" s="39" t="s">
        <v>47</v>
      </c>
      <c r="N52" s="37" t="s">
        <v>129</v>
      </c>
      <c r="O52" s="69" t="s">
        <v>82</v>
      </c>
      <c r="P52" s="8" t="s">
        <v>71</v>
      </c>
      <c r="Q52" s="8">
        <v>2</v>
      </c>
      <c r="R52" s="8">
        <v>0</v>
      </c>
      <c r="S52" s="8">
        <v>0</v>
      </c>
      <c r="T52" s="8">
        <v>0</v>
      </c>
      <c r="U52" s="127">
        <v>0</v>
      </c>
      <c r="V52" s="138" t="s">
        <v>221</v>
      </c>
    </row>
    <row r="53" spans="2:22" ht="50" customHeight="1" thickBot="1" x14ac:dyDescent="0.25">
      <c r="B53" s="192"/>
      <c r="C53" s="202"/>
      <c r="D53" s="6" t="s">
        <v>196</v>
      </c>
      <c r="E53" s="64" t="s">
        <v>121</v>
      </c>
      <c r="F53" s="42">
        <v>0</v>
      </c>
      <c r="G53" s="42">
        <v>500000</v>
      </c>
      <c r="H53" s="58">
        <v>0</v>
      </c>
      <c r="I53" s="42">
        <v>100000</v>
      </c>
      <c r="J53" s="42">
        <v>200000</v>
      </c>
      <c r="K53" s="42">
        <v>200000</v>
      </c>
      <c r="L53" s="9" t="s">
        <v>17</v>
      </c>
      <c r="M53" s="39" t="s">
        <v>47</v>
      </c>
      <c r="N53" s="52" t="s">
        <v>130</v>
      </c>
      <c r="O53" s="68" t="s">
        <v>82</v>
      </c>
      <c r="P53" s="8" t="s">
        <v>71</v>
      </c>
      <c r="Q53" s="42">
        <v>100000</v>
      </c>
      <c r="R53" s="58">
        <v>0</v>
      </c>
      <c r="S53" s="8">
        <v>0</v>
      </c>
      <c r="T53" s="8">
        <v>0</v>
      </c>
      <c r="U53" s="127">
        <v>0</v>
      </c>
      <c r="V53" s="138" t="s">
        <v>221</v>
      </c>
    </row>
    <row r="54" spans="2:22" ht="35" customHeight="1" thickBot="1" x14ac:dyDescent="0.25">
      <c r="B54" s="192"/>
      <c r="C54" s="197" t="s">
        <v>56</v>
      </c>
      <c r="D54" s="9" t="s">
        <v>197</v>
      </c>
      <c r="E54" s="8" t="s">
        <v>83</v>
      </c>
      <c r="F54" s="8">
        <v>0</v>
      </c>
      <c r="G54" s="8">
        <v>50</v>
      </c>
      <c r="H54" s="8">
        <v>0</v>
      </c>
      <c r="I54" s="8">
        <v>50</v>
      </c>
      <c r="J54" s="8">
        <v>0</v>
      </c>
      <c r="K54" s="8">
        <v>0</v>
      </c>
      <c r="L54" s="9" t="s">
        <v>90</v>
      </c>
      <c r="M54" s="8" t="s">
        <v>24</v>
      </c>
      <c r="N54" s="52" t="s">
        <v>131</v>
      </c>
      <c r="O54" s="68" t="s">
        <v>82</v>
      </c>
      <c r="P54" s="8" t="s">
        <v>71</v>
      </c>
      <c r="Q54" s="8">
        <v>50</v>
      </c>
      <c r="R54" s="8">
        <v>0</v>
      </c>
      <c r="S54" s="8">
        <v>273</v>
      </c>
      <c r="T54" s="8">
        <v>273</v>
      </c>
      <c r="U54" s="127">
        <v>5.46</v>
      </c>
      <c r="V54" s="138"/>
    </row>
    <row r="55" spans="2:22" ht="38" customHeight="1" thickBot="1" x14ac:dyDescent="0.25">
      <c r="B55" s="192"/>
      <c r="C55" s="195"/>
      <c r="D55" s="9" t="s">
        <v>198</v>
      </c>
      <c r="E55" s="8" t="s">
        <v>83</v>
      </c>
      <c r="F55" s="8">
        <v>0</v>
      </c>
      <c r="G55" s="8">
        <v>3</v>
      </c>
      <c r="H55" s="8">
        <v>0</v>
      </c>
      <c r="I55" s="8">
        <v>3</v>
      </c>
      <c r="J55" s="8">
        <v>0</v>
      </c>
      <c r="K55" s="8">
        <v>0</v>
      </c>
      <c r="L55" s="9" t="s">
        <v>90</v>
      </c>
      <c r="M55" s="8" t="s">
        <v>24</v>
      </c>
      <c r="N55" s="37" t="s">
        <v>132</v>
      </c>
      <c r="O55" s="69" t="s">
        <v>82</v>
      </c>
      <c r="P55" s="8" t="s">
        <v>71</v>
      </c>
      <c r="Q55" s="8">
        <v>3</v>
      </c>
      <c r="R55" s="8">
        <v>0</v>
      </c>
      <c r="S55" s="8">
        <v>3</v>
      </c>
      <c r="T55" s="8">
        <v>3</v>
      </c>
      <c r="U55" s="127">
        <v>1</v>
      </c>
      <c r="V55" s="138"/>
    </row>
    <row r="56" spans="2:22" ht="48" customHeight="1" thickBot="1" x14ac:dyDescent="0.25">
      <c r="B56" s="192"/>
      <c r="C56" s="195"/>
      <c r="D56" s="9" t="s">
        <v>199</v>
      </c>
      <c r="E56" s="8" t="s">
        <v>121</v>
      </c>
      <c r="F56" s="42">
        <v>0</v>
      </c>
      <c r="G56" s="42">
        <v>120000</v>
      </c>
      <c r="H56" s="58">
        <v>0</v>
      </c>
      <c r="I56" s="42">
        <v>120000</v>
      </c>
      <c r="J56" s="58">
        <v>0</v>
      </c>
      <c r="K56" s="58">
        <v>0</v>
      </c>
      <c r="L56" s="9" t="s">
        <v>133</v>
      </c>
      <c r="M56" s="8" t="s">
        <v>24</v>
      </c>
      <c r="N56" s="52" t="s">
        <v>134</v>
      </c>
      <c r="O56" s="68" t="s">
        <v>68</v>
      </c>
      <c r="P56" s="8" t="s">
        <v>71</v>
      </c>
      <c r="Q56" s="42">
        <v>120000</v>
      </c>
      <c r="R56" s="42">
        <v>0</v>
      </c>
      <c r="S56" s="42">
        <v>120000</v>
      </c>
      <c r="T56" s="42">
        <v>120000</v>
      </c>
      <c r="U56" s="127">
        <v>1</v>
      </c>
      <c r="V56" s="140"/>
    </row>
    <row r="57" spans="2:22" ht="63" customHeight="1" thickBot="1" x14ac:dyDescent="0.25">
      <c r="B57" s="192"/>
      <c r="C57" s="195"/>
      <c r="D57" s="9" t="s">
        <v>200</v>
      </c>
      <c r="E57" s="8" t="s">
        <v>83</v>
      </c>
      <c r="F57" s="8">
        <v>0</v>
      </c>
      <c r="G57" s="8">
        <v>3</v>
      </c>
      <c r="H57" s="8">
        <v>0</v>
      </c>
      <c r="I57" s="8">
        <v>0</v>
      </c>
      <c r="J57" s="8">
        <v>2</v>
      </c>
      <c r="K57" s="8">
        <v>1</v>
      </c>
      <c r="L57" s="9" t="s">
        <v>90</v>
      </c>
      <c r="M57" s="66" t="s">
        <v>46</v>
      </c>
      <c r="N57" s="29" t="s">
        <v>135</v>
      </c>
      <c r="O57" s="70" t="s">
        <v>82</v>
      </c>
      <c r="P57" s="8" t="s">
        <v>71</v>
      </c>
      <c r="Q57" s="8">
        <v>0</v>
      </c>
      <c r="R57" s="8"/>
      <c r="S57" s="8"/>
      <c r="T57" s="8"/>
      <c r="U57" s="66"/>
      <c r="V57" s="29"/>
    </row>
    <row r="58" spans="2:22" ht="42" customHeight="1" thickBot="1" x14ac:dyDescent="0.25">
      <c r="B58" s="192"/>
      <c r="C58" s="195"/>
      <c r="D58" s="9" t="s">
        <v>201</v>
      </c>
      <c r="E58" s="39" t="s">
        <v>121</v>
      </c>
      <c r="F58" s="42">
        <v>0</v>
      </c>
      <c r="G58" s="42">
        <v>300000</v>
      </c>
      <c r="H58" s="58">
        <v>0</v>
      </c>
      <c r="I58" s="58">
        <v>0</v>
      </c>
      <c r="J58" s="42">
        <v>100000</v>
      </c>
      <c r="K58" s="42">
        <v>200000</v>
      </c>
      <c r="L58" s="9" t="s">
        <v>136</v>
      </c>
      <c r="M58" s="66" t="s">
        <v>46</v>
      </c>
      <c r="N58" s="67" t="s">
        <v>137</v>
      </c>
      <c r="O58" s="68" t="s">
        <v>68</v>
      </c>
      <c r="P58" s="8" t="s">
        <v>71</v>
      </c>
      <c r="Q58" s="58">
        <v>0</v>
      </c>
      <c r="R58" s="58"/>
      <c r="S58" s="58"/>
      <c r="T58" s="8"/>
      <c r="U58" s="66"/>
      <c r="V58" s="29"/>
    </row>
    <row r="59" spans="2:22" ht="77" customHeight="1" thickBot="1" x14ac:dyDescent="0.25">
      <c r="B59" s="192"/>
      <c r="C59" s="196"/>
      <c r="D59" s="9" t="s">
        <v>202</v>
      </c>
      <c r="E59" s="8" t="s">
        <v>83</v>
      </c>
      <c r="F59" s="8">
        <v>0</v>
      </c>
      <c r="G59" s="8">
        <v>200</v>
      </c>
      <c r="H59" s="8">
        <v>0</v>
      </c>
      <c r="I59" s="8">
        <v>0</v>
      </c>
      <c r="J59" s="8">
        <v>70</v>
      </c>
      <c r="K59" s="8">
        <v>200</v>
      </c>
      <c r="L59" s="9" t="s">
        <v>18</v>
      </c>
      <c r="M59" s="8" t="s">
        <v>46</v>
      </c>
      <c r="N59" s="54" t="s">
        <v>138</v>
      </c>
      <c r="O59" s="69" t="s">
        <v>82</v>
      </c>
      <c r="P59" s="8" t="s">
        <v>71</v>
      </c>
      <c r="Q59" s="8">
        <v>0</v>
      </c>
      <c r="R59" s="8"/>
      <c r="S59" s="8"/>
      <c r="T59" s="8"/>
      <c r="U59" s="66"/>
      <c r="V59" s="107"/>
    </row>
    <row r="60" spans="2:22" ht="54" customHeight="1" thickBot="1" x14ac:dyDescent="0.25">
      <c r="B60" s="192"/>
      <c r="C60" s="197" t="s">
        <v>57</v>
      </c>
      <c r="D60" s="170" t="s">
        <v>203</v>
      </c>
      <c r="E60" s="146" t="s">
        <v>83</v>
      </c>
      <c r="F60" s="146">
        <v>0</v>
      </c>
      <c r="G60" s="32" t="s">
        <v>19</v>
      </c>
      <c r="H60" s="32">
        <v>0</v>
      </c>
      <c r="I60" s="32" t="s">
        <v>19</v>
      </c>
      <c r="J60" s="32" t="s">
        <v>19</v>
      </c>
      <c r="K60" s="32">
        <v>0</v>
      </c>
      <c r="L60" s="170" t="s">
        <v>90</v>
      </c>
      <c r="M60" s="154" t="s">
        <v>25</v>
      </c>
      <c r="N60" s="183" t="s">
        <v>139</v>
      </c>
      <c r="O60" s="185" t="s">
        <v>82</v>
      </c>
      <c r="P60" s="175" t="s">
        <v>71</v>
      </c>
      <c r="Q60" s="32" t="s">
        <v>19</v>
      </c>
      <c r="R60" s="32">
        <v>0</v>
      </c>
      <c r="S60" s="32">
        <v>0</v>
      </c>
      <c r="T60" s="32">
        <v>0</v>
      </c>
      <c r="U60" s="122">
        <v>0</v>
      </c>
      <c r="V60" s="138" t="s">
        <v>223</v>
      </c>
    </row>
    <row r="61" spans="2:22" ht="46" thickBot="1" x14ac:dyDescent="0.25">
      <c r="B61" s="192"/>
      <c r="C61" s="195"/>
      <c r="D61" s="171"/>
      <c r="E61" s="148"/>
      <c r="F61" s="147"/>
      <c r="G61" s="8" t="s">
        <v>20</v>
      </c>
      <c r="H61" s="8">
        <v>0</v>
      </c>
      <c r="I61" s="8" t="s">
        <v>20</v>
      </c>
      <c r="J61" s="8" t="s">
        <v>20</v>
      </c>
      <c r="K61" s="8">
        <v>0</v>
      </c>
      <c r="L61" s="171"/>
      <c r="M61" s="155"/>
      <c r="N61" s="184"/>
      <c r="O61" s="186"/>
      <c r="P61" s="176"/>
      <c r="Q61" s="8" t="s">
        <v>20</v>
      </c>
      <c r="R61" s="8">
        <v>0</v>
      </c>
      <c r="S61" s="8">
        <v>0</v>
      </c>
      <c r="T61" s="8">
        <v>0</v>
      </c>
      <c r="U61" s="127">
        <v>0</v>
      </c>
      <c r="V61" s="138" t="s">
        <v>222</v>
      </c>
    </row>
    <row r="62" spans="2:22" ht="39" customHeight="1" x14ac:dyDescent="0.2">
      <c r="B62" s="192"/>
      <c r="C62" s="195"/>
      <c r="D62" s="207" t="s">
        <v>204</v>
      </c>
      <c r="E62" s="182" t="s">
        <v>83</v>
      </c>
      <c r="F62" s="209">
        <v>0</v>
      </c>
      <c r="G62" s="32" t="s">
        <v>19</v>
      </c>
      <c r="H62" s="32">
        <v>0</v>
      </c>
      <c r="I62" s="32">
        <v>0</v>
      </c>
      <c r="J62" s="32">
        <v>0</v>
      </c>
      <c r="K62" s="32" t="s">
        <v>19</v>
      </c>
      <c r="L62" s="170" t="s">
        <v>141</v>
      </c>
      <c r="M62" s="146" t="s">
        <v>26</v>
      </c>
      <c r="N62" s="179" t="s">
        <v>140</v>
      </c>
      <c r="O62" s="187" t="s">
        <v>82</v>
      </c>
      <c r="P62" s="146" t="s">
        <v>71</v>
      </c>
      <c r="Q62" s="32">
        <v>0</v>
      </c>
      <c r="R62" s="32"/>
      <c r="S62" s="32"/>
      <c r="T62" s="32"/>
      <c r="U62" s="121"/>
      <c r="V62" s="20"/>
    </row>
    <row r="63" spans="2:22" ht="36" customHeight="1" thickBot="1" x14ac:dyDescent="0.25">
      <c r="B63" s="192"/>
      <c r="C63" s="195"/>
      <c r="D63" s="208"/>
      <c r="E63" s="169"/>
      <c r="F63" s="190"/>
      <c r="G63" s="8" t="s">
        <v>20</v>
      </c>
      <c r="H63" s="8">
        <v>0</v>
      </c>
      <c r="I63" s="8">
        <v>0</v>
      </c>
      <c r="J63" s="8">
        <v>0</v>
      </c>
      <c r="K63" s="8" t="s">
        <v>20</v>
      </c>
      <c r="L63" s="171"/>
      <c r="M63" s="147"/>
      <c r="N63" s="171"/>
      <c r="O63" s="188"/>
      <c r="P63" s="147"/>
      <c r="Q63" s="8">
        <v>0</v>
      </c>
      <c r="R63" s="8"/>
      <c r="S63" s="8"/>
      <c r="T63" s="8"/>
      <c r="U63" s="66"/>
      <c r="V63" s="107"/>
    </row>
    <row r="64" spans="2:22" ht="55" customHeight="1" thickBot="1" x14ac:dyDescent="0.25">
      <c r="B64" s="192"/>
      <c r="C64" s="198"/>
      <c r="D64" s="29" t="s">
        <v>205</v>
      </c>
      <c r="E64" s="39" t="s">
        <v>83</v>
      </c>
      <c r="F64" s="8">
        <v>0</v>
      </c>
      <c r="G64" s="8">
        <v>10</v>
      </c>
      <c r="H64" s="8">
        <v>0</v>
      </c>
      <c r="I64" s="8">
        <v>0</v>
      </c>
      <c r="J64" s="8">
        <v>0</v>
      </c>
      <c r="K64" s="8">
        <v>10</v>
      </c>
      <c r="L64" s="9" t="s">
        <v>90</v>
      </c>
      <c r="M64" s="32" t="s">
        <v>26</v>
      </c>
      <c r="N64" s="30" t="s">
        <v>142</v>
      </c>
      <c r="O64" s="71" t="s">
        <v>82</v>
      </c>
      <c r="P64" s="8" t="s">
        <v>71</v>
      </c>
      <c r="Q64" s="8">
        <v>0</v>
      </c>
      <c r="R64" s="8"/>
      <c r="S64" s="8"/>
      <c r="T64" s="8"/>
      <c r="U64" s="66"/>
      <c r="V64" s="29"/>
    </row>
    <row r="65" spans="2:22" ht="65" customHeight="1" thickBot="1" x14ac:dyDescent="0.25">
      <c r="B65" s="192"/>
      <c r="C65" s="198"/>
      <c r="D65" s="20" t="s">
        <v>206</v>
      </c>
      <c r="E65" s="21" t="s">
        <v>83</v>
      </c>
      <c r="F65" s="32">
        <v>0</v>
      </c>
      <c r="G65" s="32">
        <v>150</v>
      </c>
      <c r="H65" s="32">
        <v>0</v>
      </c>
      <c r="I65" s="32">
        <v>0</v>
      </c>
      <c r="J65" s="32">
        <v>0</v>
      </c>
      <c r="K65" s="32">
        <v>150</v>
      </c>
      <c r="L65" s="31" t="s">
        <v>90</v>
      </c>
      <c r="M65" s="48" t="s">
        <v>26</v>
      </c>
      <c r="N65" s="52" t="s">
        <v>143</v>
      </c>
      <c r="O65" s="68" t="s">
        <v>82</v>
      </c>
      <c r="P65" s="8" t="s">
        <v>71</v>
      </c>
      <c r="Q65" s="32">
        <v>0</v>
      </c>
      <c r="R65" s="32"/>
      <c r="S65" s="32"/>
      <c r="T65" s="32"/>
      <c r="U65" s="121"/>
      <c r="V65" s="29"/>
    </row>
    <row r="66" spans="2:22" ht="70" customHeight="1" thickBot="1" x14ac:dyDescent="0.25">
      <c r="B66" s="193"/>
      <c r="C66" s="205" t="s">
        <v>58</v>
      </c>
      <c r="D66" s="29" t="s">
        <v>208</v>
      </c>
      <c r="E66" s="39" t="s">
        <v>83</v>
      </c>
      <c r="F66" s="59">
        <v>0</v>
      </c>
      <c r="G66" s="53">
        <v>7</v>
      </c>
      <c r="H66" s="53">
        <v>0</v>
      </c>
      <c r="I66" s="53">
        <v>7</v>
      </c>
      <c r="J66" s="53">
        <v>0</v>
      </c>
      <c r="K66" s="53">
        <v>0</v>
      </c>
      <c r="L66" s="54" t="s">
        <v>90</v>
      </c>
      <c r="M66" s="53" t="s">
        <v>48</v>
      </c>
      <c r="N66" s="54" t="s">
        <v>144</v>
      </c>
      <c r="O66" s="69" t="s">
        <v>82</v>
      </c>
      <c r="P66" s="60" t="s">
        <v>45</v>
      </c>
      <c r="Q66" s="53">
        <v>7</v>
      </c>
      <c r="R66" s="53">
        <v>7</v>
      </c>
      <c r="S66" s="53">
        <v>7</v>
      </c>
      <c r="T66" s="53">
        <v>7</v>
      </c>
      <c r="U66" s="130">
        <v>1</v>
      </c>
      <c r="V66" s="138"/>
    </row>
    <row r="67" spans="2:22" ht="53" customHeight="1" thickBot="1" x14ac:dyDescent="0.25">
      <c r="B67" s="193"/>
      <c r="C67" s="206"/>
      <c r="D67" s="40" t="s">
        <v>207</v>
      </c>
      <c r="E67" s="41" t="s">
        <v>83</v>
      </c>
      <c r="F67" s="34">
        <v>0</v>
      </c>
      <c r="G67" s="34">
        <v>7</v>
      </c>
      <c r="H67" s="34">
        <v>0</v>
      </c>
      <c r="I67" s="34">
        <v>7</v>
      </c>
      <c r="J67" s="34">
        <v>0</v>
      </c>
      <c r="K67" s="34">
        <v>0</v>
      </c>
      <c r="L67" s="15" t="s">
        <v>90</v>
      </c>
      <c r="M67" s="34" t="s">
        <v>48</v>
      </c>
      <c r="N67" s="15" t="s">
        <v>145</v>
      </c>
      <c r="O67" s="72" t="s">
        <v>82</v>
      </c>
      <c r="P67" s="61" t="s">
        <v>45</v>
      </c>
      <c r="Q67" s="34">
        <v>7</v>
      </c>
      <c r="R67" s="34">
        <v>7</v>
      </c>
      <c r="S67" s="34">
        <v>7</v>
      </c>
      <c r="T67" s="34">
        <v>7</v>
      </c>
      <c r="U67" s="133">
        <v>1</v>
      </c>
      <c r="V67" s="138"/>
    </row>
    <row r="70" spans="2:22" x14ac:dyDescent="0.2">
      <c r="B70" s="11"/>
    </row>
    <row r="71" spans="2:22" x14ac:dyDescent="0.2">
      <c r="B71" s="12"/>
    </row>
  </sheetData>
  <mergeCells count="109">
    <mergeCell ref="C8:D8"/>
    <mergeCell ref="B4:B5"/>
    <mergeCell ref="C4:C5"/>
    <mergeCell ref="D4:D5"/>
    <mergeCell ref="L4:L5"/>
    <mergeCell ref="E4:E5"/>
    <mergeCell ref="C6:D6"/>
    <mergeCell ref="C7:D7"/>
    <mergeCell ref="B10:B13"/>
    <mergeCell ref="D10:D13"/>
    <mergeCell ref="F10:F13"/>
    <mergeCell ref="G10:G13"/>
    <mergeCell ref="L10:L13"/>
    <mergeCell ref="H10:H13"/>
    <mergeCell ref="I10:I13"/>
    <mergeCell ref="J10:J13"/>
    <mergeCell ref="K10:K13"/>
    <mergeCell ref="D60:D61"/>
    <mergeCell ref="F60:F61"/>
    <mergeCell ref="D62:D63"/>
    <mergeCell ref="F62:F63"/>
    <mergeCell ref="D30:D31"/>
    <mergeCell ref="E30:E31"/>
    <mergeCell ref="B14:B19"/>
    <mergeCell ref="C14:C19"/>
    <mergeCell ref="D18:D19"/>
    <mergeCell ref="F18:F19"/>
    <mergeCell ref="D14:D15"/>
    <mergeCell ref="B22:B67"/>
    <mergeCell ref="C22:C26"/>
    <mergeCell ref="C27:C33"/>
    <mergeCell ref="C34:C37"/>
    <mergeCell ref="C38:C41"/>
    <mergeCell ref="C52:C53"/>
    <mergeCell ref="C45:C46"/>
    <mergeCell ref="C47:C51"/>
    <mergeCell ref="C60:C65"/>
    <mergeCell ref="C66:C67"/>
    <mergeCell ref="C42:C44"/>
    <mergeCell ref="C54:C59"/>
    <mergeCell ref="N30:N31"/>
    <mergeCell ref="O30:O31"/>
    <mergeCell ref="P30:P31"/>
    <mergeCell ref="F30:F31"/>
    <mergeCell ref="G30:G31"/>
    <mergeCell ref="L30:L31"/>
    <mergeCell ref="H30:H31"/>
    <mergeCell ref="I30:I31"/>
    <mergeCell ref="J30:J31"/>
    <mergeCell ref="K30:K31"/>
    <mergeCell ref="M30:M31"/>
    <mergeCell ref="L62:L63"/>
    <mergeCell ref="E62:E63"/>
    <mergeCell ref="P62:P63"/>
    <mergeCell ref="P60:P61"/>
    <mergeCell ref="M62:M63"/>
    <mergeCell ref="N62:N63"/>
    <mergeCell ref="M60:M61"/>
    <mergeCell ref="N60:N61"/>
    <mergeCell ref="O60:O61"/>
    <mergeCell ref="O62:O63"/>
    <mergeCell ref="E60:E61"/>
    <mergeCell ref="L60:L61"/>
    <mergeCell ref="E14:E15"/>
    <mergeCell ref="N14:N15"/>
    <mergeCell ref="O14:O15"/>
    <mergeCell ref="J18:J19"/>
    <mergeCell ref="K18:K19"/>
    <mergeCell ref="M18:M19"/>
    <mergeCell ref="E18:E19"/>
    <mergeCell ref="F14:F15"/>
    <mergeCell ref="G14:G15"/>
    <mergeCell ref="L14:L15"/>
    <mergeCell ref="L18:L19"/>
    <mergeCell ref="H18:H19"/>
    <mergeCell ref="I18:I19"/>
    <mergeCell ref="H14:H15"/>
    <mergeCell ref="I14:I15"/>
    <mergeCell ref="J14:J15"/>
    <mergeCell ref="K14:K15"/>
    <mergeCell ref="G18:G19"/>
    <mergeCell ref="P10:P13"/>
    <mergeCell ref="P14:P15"/>
    <mergeCell ref="P18:P19"/>
    <mergeCell ref="M14:M15"/>
    <mergeCell ref="M10:M13"/>
    <mergeCell ref="N18:N19"/>
    <mergeCell ref="O18:O19"/>
    <mergeCell ref="O4:O5"/>
    <mergeCell ref="M4:M5"/>
    <mergeCell ref="N4:N5"/>
    <mergeCell ref="Q10:Q13"/>
    <mergeCell ref="Q14:Q15"/>
    <mergeCell ref="Q18:Q19"/>
    <mergeCell ref="Q30:Q31"/>
    <mergeCell ref="S10:S13"/>
    <mergeCell ref="S14:S15"/>
    <mergeCell ref="S18:S19"/>
    <mergeCell ref="S30:S31"/>
    <mergeCell ref="R30:R31"/>
    <mergeCell ref="V30:V31"/>
    <mergeCell ref="T10:T13"/>
    <mergeCell ref="T14:T15"/>
    <mergeCell ref="T18:T19"/>
    <mergeCell ref="T30:T31"/>
    <mergeCell ref="U10:U13"/>
    <mergeCell ref="U14:U15"/>
    <mergeCell ref="U18:U19"/>
    <mergeCell ref="U30:U31"/>
  </mergeCells>
  <pageMargins left="0.7" right="0.7" top="0.75" bottom="0.75" header="0.3" footer="0.3"/>
  <pageSetup paperSize="9" fitToHeight="7"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eaad84-9a6c-4ade-9240-9afd7a730a1e" xsi:nil="true"/>
    <lcf76f155ced4ddcb4097134ff3c332f xmlns="26909217-a218-4f2f-bcd1-e53a852388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1625EC56655E74DB5469DA8C87CCAB9" ma:contentTypeVersion="18" ma:contentTypeDescription="Create a new document." ma:contentTypeScope="" ma:versionID="66c43a30369ba151bad4772a6ac92dbb">
  <xsd:schema xmlns:xsd="http://www.w3.org/2001/XMLSchema" xmlns:xs="http://www.w3.org/2001/XMLSchema" xmlns:p="http://schemas.microsoft.com/office/2006/metadata/properties" xmlns:ns2="26909217-a218-4f2f-bcd1-e53a852388ff" xmlns:ns3="8ceaad84-9a6c-4ade-9240-9afd7a730a1e" targetNamespace="http://schemas.microsoft.com/office/2006/metadata/properties" ma:root="true" ma:fieldsID="1c6d261cc61192a7706ecaa375da203f" ns2:_="" ns3:_="">
    <xsd:import namespace="26909217-a218-4f2f-bcd1-e53a852388ff"/>
    <xsd:import namespace="8ceaad84-9a6c-4ade-9240-9afd7a730a1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909217-a218-4f2f-bcd1-e53a852388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4c7c402-8477-49c5-a70a-5f464b8bfb8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eaad84-9a6c-4ade-9240-9afd7a730a1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38b44c7-4182-480e-82d6-0b897d198c77}" ma:internalName="TaxCatchAll" ma:showField="CatchAllData" ma:web="8ceaad84-9a6c-4ade-9240-9afd7a730a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17820F-F8BE-4AA7-88FE-1A24001C002E}">
  <ds:schemaRefs>
    <ds:schemaRef ds:uri="http://schemas.microsoft.com/office/2006/metadata/properties"/>
    <ds:schemaRef ds:uri="http://purl.org/dc/dcmitype/"/>
    <ds:schemaRef ds:uri="http://schemas.openxmlformats.org/package/2006/metadata/core-properties"/>
    <ds:schemaRef ds:uri="26909217-a218-4f2f-bcd1-e53a852388ff"/>
    <ds:schemaRef ds:uri="http://schemas.microsoft.com/office/infopath/2007/PartnerControls"/>
    <ds:schemaRef ds:uri="8ceaad84-9a6c-4ade-9240-9afd7a730a1e"/>
    <ds:schemaRef ds:uri="http://schemas.microsoft.com/office/2006/documentManagement/types"/>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3B7C4E40-7C41-4FA7-8DD6-E09767AA3DF4}">
  <ds:schemaRefs>
    <ds:schemaRef ds:uri="http://schemas.microsoft.com/sharepoint/v3/contenttype/forms"/>
  </ds:schemaRefs>
</ds:datastoreItem>
</file>

<file path=customXml/itemProps3.xml><?xml version="1.0" encoding="utf-8"?>
<ds:datastoreItem xmlns:ds="http://schemas.openxmlformats.org/officeDocument/2006/customXml" ds:itemID="{E59A2FC7-1819-412F-AE53-5714CB74A4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909217-a218-4f2f-bcd1-e53a852388ff"/>
    <ds:schemaRef ds:uri="8ceaad84-9a6c-4ade-9240-9afd7a730a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All</vt:lpstr>
      <vt:lpstr>All!_ftn1</vt:lpstr>
      <vt:lpstr>All!Afdrukbereik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Maaike Cotterink</dc:creator>
  <cp:lastModifiedBy>Maaike Cotterink | Advance Consulting</cp:lastModifiedBy>
  <cp:lastPrinted>2025-03-30T20:00:04Z</cp:lastPrinted>
  <dcterms:created xsi:type="dcterms:W3CDTF">2023-05-25T06:27:18Z</dcterms:created>
  <dcterms:modified xsi:type="dcterms:W3CDTF">2025-03-30T20:18:14Z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0x010100E1625EC56655E74DB5469DA8C87CCAB9</vt:lpwstr>
  </property>
  <property fmtid="{D5CDD505-2E9C-101B-9397-08002B2CF9AE}" pid="3" name="MediaServiceImageTags">
    <vt:lpwstr/>
  </property>
</Properties>
</file>